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Institutional Advancement\Budget Information\Fiscal 20\Proposal\"/>
    </mc:Choice>
  </mc:AlternateContent>
  <bookViews>
    <workbookView xWindow="-30" yWindow="240" windowWidth="19320" windowHeight="6015" tabRatio="424" firstSheet="3" activeTab="5"/>
  </bookViews>
  <sheets>
    <sheet name="IA Budget FY20" sheetId="35" r:id="rId1"/>
    <sheet name="IA Capital Equip. $1,000 FY20" sheetId="42" r:id="rId2"/>
    <sheet name="ATH Budget FY20" sheetId="48" r:id="rId3"/>
    <sheet name="ATH Cap. Equip. &gt; $1,000 FY20" sheetId="47" r:id="rId4"/>
    <sheet name="ATH Equip. &lt; $1,000 FY20" sheetId="45" r:id="rId5"/>
    <sheet name="ATH One-Time Requests ONLY FY20" sheetId="46" r:id="rId6"/>
  </sheets>
  <externalReferences>
    <externalReference r:id="rId7"/>
    <externalReference r:id="rId8"/>
    <externalReference r:id="rId9"/>
    <externalReference r:id="rId10"/>
  </externalReferences>
  <definedNames>
    <definedName name="Dept1" localSheetId="3">[1]DeptListing!$A$2:$A$39</definedName>
    <definedName name="Dept1" localSheetId="4">[2]DeptListing!$A$2:$A$39</definedName>
    <definedName name="Dept1" localSheetId="1">[1]DeptListing!$A$2:$A$39</definedName>
    <definedName name="Dept1">[3]DeptListing!$A$2:$A$39</definedName>
    <definedName name="_xlnm.Print_Area" localSheetId="2">'ATH Budget FY20'!$A$1:$L$43</definedName>
    <definedName name="_xlnm.Print_Area" localSheetId="3">'ATH Cap. Equip. &gt; $1,000 FY20'!$A$1:$V$28</definedName>
    <definedName name="_xlnm.Print_Area" localSheetId="4">'ATH Equip. &lt; $1,000 FY20'!$A$2:$V$28</definedName>
    <definedName name="_xlnm.Print_Area" localSheetId="5">'ATH One-Time Requests ONLY FY20'!$A$1:$L$27</definedName>
    <definedName name="_xlnm.Print_Area" localSheetId="0">'IA Budget FY20'!$A$1:$L$34</definedName>
    <definedName name="_xlnm.Print_Area" localSheetId="1">'IA Capital Equip. $1,000 FY20'!$A$1:$V$28</definedName>
    <definedName name="_xlnm.Print_Titles" localSheetId="5">'ATH One-Time Requests ONLY FY20'!$5:$5</definedName>
  </definedNames>
  <calcPr calcId="162913"/>
</workbook>
</file>

<file path=xl/calcChain.xml><?xml version="1.0" encoding="utf-8"?>
<calcChain xmlns="http://schemas.openxmlformats.org/spreadsheetml/2006/main">
  <c r="H40" i="48" l="1"/>
  <c r="H39" i="48"/>
  <c r="H38" i="48"/>
  <c r="H37" i="48"/>
  <c r="H36" i="48"/>
  <c r="H35" i="48"/>
  <c r="H34" i="48"/>
  <c r="H33" i="48"/>
  <c r="H32" i="48"/>
  <c r="I32" i="48" s="1"/>
  <c r="I33" i="48" s="1"/>
  <c r="I34" i="48" s="1"/>
  <c r="I35" i="48" s="1"/>
  <c r="I36" i="48" s="1"/>
  <c r="I37" i="48" s="1"/>
  <c r="I38" i="48" s="1"/>
  <c r="I39" i="48" s="1"/>
  <c r="I40" i="48" s="1"/>
  <c r="H21" i="48"/>
  <c r="H20" i="48"/>
  <c r="H19" i="48"/>
  <c r="H18" i="48"/>
  <c r="H17" i="48"/>
  <c r="H16" i="48"/>
  <c r="H15" i="48"/>
  <c r="H14" i="48"/>
  <c r="H13" i="48"/>
  <c r="H12" i="48"/>
  <c r="H11" i="48"/>
  <c r="H10" i="48"/>
  <c r="H9" i="48"/>
  <c r="H8" i="48"/>
  <c r="H7" i="48"/>
  <c r="I7" i="48" s="1"/>
  <c r="I8" i="48" s="1"/>
  <c r="I9" i="48" s="1"/>
  <c r="I10" i="48" s="1"/>
  <c r="I11" i="48" s="1"/>
  <c r="I12" i="48" s="1"/>
  <c r="I13" i="48" s="1"/>
  <c r="I14" i="48" s="1"/>
  <c r="I15" i="48" s="1"/>
  <c r="I16" i="48" s="1"/>
  <c r="I17" i="48" s="1"/>
  <c r="I18" i="48" s="1"/>
  <c r="I19" i="48" s="1"/>
  <c r="I20" i="48" s="1"/>
  <c r="I21" i="48" s="1"/>
  <c r="H26" i="35" l="1"/>
  <c r="I26" i="35"/>
  <c r="I27" i="35"/>
  <c r="H28" i="35"/>
  <c r="I28" i="35"/>
  <c r="I29" i="35"/>
  <c r="H29" i="35"/>
  <c r="H27" i="35"/>
  <c r="I7" i="35"/>
  <c r="I8" i="35"/>
  <c r="I9" i="35"/>
  <c r="I10" i="35"/>
  <c r="I11" i="35"/>
  <c r="I12" i="35"/>
  <c r="I13" i="35"/>
  <c r="I14" i="35"/>
  <c r="I15" i="35"/>
  <c r="I16" i="35"/>
  <c r="U28" i="47"/>
  <c r="S28" i="47"/>
  <c r="R28" i="47"/>
  <c r="Q8" i="47"/>
  <c r="Q9" i="47"/>
  <c r="Q10" i="47"/>
  <c r="Q11" i="47"/>
  <c r="Q12" i="47"/>
  <c r="Q13" i="47"/>
  <c r="Q14" i="47"/>
  <c r="Q15" i="47"/>
  <c r="Q16" i="47"/>
  <c r="Q17" i="47"/>
  <c r="Q18" i="47"/>
  <c r="Q19" i="47"/>
  <c r="Q20" i="47"/>
  <c r="Q21" i="47"/>
  <c r="Q22" i="47"/>
  <c r="Q23" i="47"/>
  <c r="Q24" i="47"/>
  <c r="Q25" i="47"/>
  <c r="Q26" i="47"/>
  <c r="Q27" i="47"/>
  <c r="Q28" i="47"/>
  <c r="A10" i="47"/>
  <c r="A11" i="47"/>
  <c r="A12" i="47"/>
  <c r="A13" i="47"/>
  <c r="A14" i="47"/>
  <c r="A15" i="47"/>
  <c r="A16" i="47"/>
  <c r="A17" i="47"/>
  <c r="A18" i="47"/>
  <c r="A19" i="47"/>
  <c r="A20" i="47"/>
  <c r="A21" i="47"/>
  <c r="A22" i="47"/>
  <c r="A23" i="47"/>
  <c r="A24" i="47"/>
  <c r="A25" i="47"/>
  <c r="A26" i="47"/>
  <c r="A27" i="47"/>
  <c r="I6" i="46"/>
  <c r="J6" i="46" s="1"/>
  <c r="J7" i="46" s="1"/>
  <c r="J8" i="46" s="1"/>
  <c r="J9" i="46" s="1"/>
  <c r="J10" i="46" s="1"/>
  <c r="J11" i="46" s="1"/>
  <c r="J12" i="46" s="1"/>
  <c r="J13" i="46" s="1"/>
  <c r="J14" i="46" s="1"/>
  <c r="J15" i="46" s="1"/>
  <c r="J16" i="46" s="1"/>
  <c r="J17" i="46" s="1"/>
  <c r="J18" i="46" s="1"/>
  <c r="J19" i="46" s="1"/>
  <c r="J20" i="46" s="1"/>
  <c r="J21" i="46" s="1"/>
  <c r="J22" i="46" s="1"/>
  <c r="J23" i="46" s="1"/>
  <c r="I7" i="46"/>
  <c r="I8" i="46"/>
  <c r="I9" i="46"/>
  <c r="I10" i="46"/>
  <c r="I11" i="46"/>
  <c r="I12" i="46"/>
  <c r="I13" i="46"/>
  <c r="I14" i="46"/>
  <c r="I15" i="46"/>
  <c r="I16" i="46"/>
  <c r="I17" i="46"/>
  <c r="I18" i="46"/>
  <c r="I19" i="46"/>
  <c r="I20" i="46"/>
  <c r="I21" i="46"/>
  <c r="I22" i="46"/>
  <c r="I23" i="46"/>
  <c r="I25" i="46"/>
  <c r="H25" i="46"/>
  <c r="G25" i="46"/>
  <c r="U28" i="45"/>
  <c r="S28" i="45"/>
  <c r="R28" i="45"/>
  <c r="Q8" i="45"/>
  <c r="Q9" i="45"/>
  <c r="Q10" i="45"/>
  <c r="Q11" i="45"/>
  <c r="Q12" i="45"/>
  <c r="Q13" i="45"/>
  <c r="Q14" i="45"/>
  <c r="Q15" i="45"/>
  <c r="Q16" i="45"/>
  <c r="Q17" i="45"/>
  <c r="Q18" i="45"/>
  <c r="Q19" i="45"/>
  <c r="Q20" i="45"/>
  <c r="Q21" i="45"/>
  <c r="Q22" i="45"/>
  <c r="Q23" i="45"/>
  <c r="Q24" i="45"/>
  <c r="Q25" i="45"/>
  <c r="Q26" i="45"/>
  <c r="Q27" i="45"/>
  <c r="Q28" i="45"/>
  <c r="A10" i="45"/>
  <c r="A11" i="45"/>
  <c r="A12" i="45"/>
  <c r="A13" i="45"/>
  <c r="A14" i="45"/>
  <c r="A15" i="45"/>
  <c r="A16" i="45"/>
  <c r="A17" i="45"/>
  <c r="A18" i="45"/>
  <c r="A19" i="45"/>
  <c r="A20" i="45"/>
  <c r="A21" i="45"/>
  <c r="A22" i="45"/>
  <c r="A23" i="45"/>
  <c r="A24" i="45"/>
  <c r="A25" i="45"/>
  <c r="A26" i="45"/>
  <c r="A27" i="45"/>
  <c r="U28" i="42"/>
  <c r="S28" i="42"/>
  <c r="R28" i="42"/>
  <c r="Q8" i="42"/>
  <c r="Q9" i="42"/>
  <c r="Q10" i="42"/>
  <c r="Q11" i="42"/>
  <c r="Q12" i="42"/>
  <c r="Q13" i="42"/>
  <c r="Q14" i="42"/>
  <c r="Q15" i="42"/>
  <c r="Q16" i="42"/>
  <c r="Q17" i="42"/>
  <c r="Q18" i="42"/>
  <c r="Q19" i="42"/>
  <c r="Q20" i="42"/>
  <c r="Q21" i="42"/>
  <c r="Q22" i="42"/>
  <c r="Q23" i="42"/>
  <c r="Q24" i="42"/>
  <c r="Q25" i="42"/>
  <c r="Q26" i="42"/>
  <c r="Q27" i="42"/>
  <c r="Q28" i="42"/>
  <c r="A10" i="42"/>
  <c r="A11" i="42"/>
  <c r="A12" i="42"/>
  <c r="A13" i="42"/>
  <c r="A14" i="42"/>
  <c r="A15" i="42"/>
  <c r="A16" i="42"/>
  <c r="A17" i="42"/>
  <c r="A18" i="42"/>
  <c r="A19" i="42"/>
  <c r="A20" i="42"/>
  <c r="A21" i="42"/>
  <c r="A22" i="42"/>
  <c r="A23" i="42"/>
  <c r="A24" i="42"/>
  <c r="A25" i="42"/>
  <c r="A26" i="42"/>
  <c r="A27" i="42"/>
</calcChain>
</file>

<file path=xl/sharedStrings.xml><?xml version="1.0" encoding="utf-8"?>
<sst xmlns="http://schemas.openxmlformats.org/spreadsheetml/2006/main" count="494" uniqueCount="225">
  <si>
    <t>Total</t>
  </si>
  <si>
    <t>Priority</t>
  </si>
  <si>
    <t>Summary of Impact</t>
  </si>
  <si>
    <t>PC#</t>
  </si>
  <si>
    <t>Index</t>
  </si>
  <si>
    <t>Fringes</t>
  </si>
  <si>
    <t>PC# Value</t>
  </si>
  <si>
    <t>DPS/OE</t>
  </si>
  <si>
    <t>Description</t>
  </si>
  <si>
    <t xml:space="preserve">   CENTRAL CONNECTICUT STATE UNIVERSITY</t>
  </si>
  <si>
    <t>Reallocation</t>
  </si>
  <si>
    <t>Below the line Reductions</t>
  </si>
  <si>
    <t>Budget Request Description</t>
  </si>
  <si>
    <t>Net Request</t>
  </si>
  <si>
    <t xml:space="preserve">Summary of Impact </t>
  </si>
  <si>
    <t xml:space="preserve"> Budget Request</t>
  </si>
  <si>
    <t>Net "Running Request" Total</t>
  </si>
  <si>
    <t>Funding Source for Reallocation</t>
  </si>
  <si>
    <t>Strategic Objective</t>
  </si>
  <si>
    <t>(Enter Division Title)</t>
  </si>
  <si>
    <t>Running Total</t>
  </si>
  <si>
    <t>FY2020</t>
  </si>
  <si>
    <t>FY 2020  BUDGET REQUEST (EXCLUDES EQUIPMENT AND ONE-TIME REQUESTS)</t>
  </si>
  <si>
    <t>Primary Strategic Alignment (Academic Excellence, Community Engagement, Enrollment, Increased Revenue) or Safety</t>
  </si>
  <si>
    <t>Connection to IBM Proposal if applicable (highlight in Yellow)</t>
  </si>
  <si>
    <t>All</t>
  </si>
  <si>
    <t>PC 00052455</t>
  </si>
  <si>
    <t>CONT31</t>
  </si>
  <si>
    <t>MEDI01</t>
  </si>
  <si>
    <t>Increased Revenue</t>
  </si>
  <si>
    <t>Alumni Affairs/Development</t>
  </si>
  <si>
    <t>Athletics</t>
  </si>
  <si>
    <t>Continuing Education</t>
  </si>
  <si>
    <t>Institutional Advancement</t>
  </si>
  <si>
    <t>Reduction in travel and hospitality as well as the reduction in uas, sws, and gas.</t>
  </si>
  <si>
    <t xml:space="preserve">Any Capital Equipment (i.e. lab equipment, copiers)  which requires replacing over next 3 years </t>
  </si>
  <si>
    <t>Equipment is generally defined as cost of $1,000 or greater per item with a useful life of 1 year or more, items which do not meet this criteria or are not equipment (i.e. staffing)  will be removed from the request.</t>
  </si>
  <si>
    <t>Existing computers and audio visual equipment replacements will be requested by IT or the Media Center.  If you have a room which has never had the item that you need from this list, or are requesting additional technology for a room, contact the following areas:</t>
  </si>
  <si>
    <r>
      <t xml:space="preserve">&gt; Computers and mobile devices please submit this form: </t>
    </r>
    <r>
      <rPr>
        <b/>
        <u/>
        <sz val="11"/>
        <color theme="3"/>
        <rFont val="Calibri"/>
        <family val="2"/>
      </rPr>
      <t xml:space="preserve"> Service Offering: Classroom/Lab Request for Funding – Hardware</t>
    </r>
    <r>
      <rPr>
        <sz val="11"/>
        <rFont val="Calibri"/>
        <family val="2"/>
      </rPr>
      <t xml:space="preserve"> and you may contact Amy Kullgren in IT.   </t>
    </r>
  </si>
  <si>
    <r>
      <t>&gt; Instructor Workstations, projectors, projector screens, Clickshares, televisions, audio systems and other audio visual related equipment please submit this form “</t>
    </r>
    <r>
      <rPr>
        <b/>
        <u/>
        <sz val="11"/>
        <color theme="3"/>
        <rFont val="Calibri"/>
        <family val="2"/>
      </rPr>
      <t>https://form.jotform.com/73025596788976</t>
    </r>
    <r>
      <rPr>
        <sz val="11"/>
        <rFont val="Calibri"/>
        <family val="2"/>
      </rPr>
      <t xml:space="preserve"> ”   and you may contact Chad Valk in the Media Center</t>
    </r>
  </si>
  <si>
    <t>Do not include capital equipment which is part of large scale construction project (i.e. W&amp;D, Engineering Building, Huang Recreation Center)</t>
  </si>
  <si>
    <t>Item #</t>
  </si>
  <si>
    <t>Division (i.e. Academic Affairs/Administrative Affairs))</t>
  </si>
  <si>
    <t>Academic School (Class, Information Technology)</t>
  </si>
  <si>
    <t>Academic/Operational Department</t>
  </si>
  <si>
    <t>Location of requested Equipment</t>
  </si>
  <si>
    <t>Room #</t>
  </si>
  <si>
    <t>If item is for lab, identify lab specialty</t>
  </si>
  <si>
    <t>Equipment Description</t>
  </si>
  <si>
    <t>Approximate age of current equipment</t>
  </si>
  <si>
    <t>Identify if IT/Facilities Support is Needed to Install</t>
  </si>
  <si>
    <t>Number of Items requested in Year 1</t>
  </si>
  <si>
    <t>Cost Per Item</t>
  </si>
  <si>
    <t>If equipment is purchased, identify annual operating expense</t>
  </si>
  <si>
    <t>Other Comments (highlight if request is part of a renovation and provide more detail about any support needed to install or ongoing operating costs)</t>
  </si>
  <si>
    <t>Media Center</t>
  </si>
  <si>
    <t>various</t>
  </si>
  <si>
    <t>High</t>
  </si>
  <si>
    <t>Academic Excellence</t>
  </si>
  <si>
    <t>unmet need</t>
  </si>
  <si>
    <t>Medium</t>
  </si>
  <si>
    <t>TOTAL</t>
  </si>
  <si>
    <t>CENTRAL CONNECTICUT STATE UNIVERSITY</t>
  </si>
  <si>
    <r>
      <t>One-Time Requests (</t>
    </r>
    <r>
      <rPr>
        <b/>
        <sz val="12"/>
        <color rgb="FFFF0000"/>
        <rFont val="Times New Roman"/>
        <family val="1"/>
      </rPr>
      <t>EXCLUDES EQUIPMENT AND PERMANENT BUDGET REQUESTS</t>
    </r>
    <r>
      <rPr>
        <b/>
        <sz val="12"/>
        <rFont val="Times New Roman"/>
        <family val="1"/>
      </rPr>
      <t>)</t>
    </r>
  </si>
  <si>
    <t>Fiscal Year(s) that request will be received</t>
  </si>
  <si>
    <t>Area</t>
  </si>
  <si>
    <t>Description of request</t>
  </si>
  <si>
    <t># of Items</t>
  </si>
  <si>
    <t>Total Request</t>
  </si>
  <si>
    <t>"Running" Total</t>
  </si>
  <si>
    <t>Rationale for Request</t>
  </si>
  <si>
    <t>1</t>
  </si>
  <si>
    <t>2</t>
  </si>
  <si>
    <t>IA</t>
  </si>
  <si>
    <t>3</t>
  </si>
  <si>
    <t>4</t>
  </si>
  <si>
    <t>5</t>
  </si>
  <si>
    <t>6</t>
  </si>
  <si>
    <t>7</t>
  </si>
  <si>
    <t>8</t>
  </si>
  <si>
    <t>9</t>
  </si>
  <si>
    <t>10</t>
  </si>
  <si>
    <t xml:space="preserve"> </t>
  </si>
  <si>
    <t xml:space="preserve">   </t>
  </si>
  <si>
    <t>ATHL47</t>
  </si>
  <si>
    <t>Unmet Need</t>
  </si>
  <si>
    <t>Yes</t>
  </si>
  <si>
    <t>Replace</t>
  </si>
  <si>
    <t>Treadmill</t>
  </si>
  <si>
    <t>Pool</t>
  </si>
  <si>
    <t>Sound System</t>
  </si>
  <si>
    <t>Pop-up Dummies</t>
  </si>
  <si>
    <t>Low</t>
  </si>
  <si>
    <t>University-wide Marketing and Communications Lab</t>
  </si>
  <si>
    <t>Quality Insurance Software</t>
  </si>
  <si>
    <t>Division (i.e. Academic Affairs/Administrative Affairs)</t>
  </si>
  <si>
    <t>Select from "Replace" or "Unmet Need"</t>
  </si>
  <si>
    <t>PRIORITIZATION OF ITEM                         (Select "High", "Medium" or "Low")</t>
  </si>
  <si>
    <t>SAFETY RISK?                         (Select "High", "Medium" or "Low")</t>
  </si>
  <si>
    <t>SFY 2020    (Year 1)       Total Estimated Cost</t>
  </si>
  <si>
    <t>SFY 2021   (Year 2)       Total Estimated Cost</t>
  </si>
  <si>
    <t>SFY 2022    (Year 3)         Total Estimated Cost</t>
  </si>
  <si>
    <t>Select a Strategic Alignment (Academic Excellence, Community Engagement, Enrollment, Increased Revenue, Safety)</t>
  </si>
  <si>
    <t>Audio Visual in Academic Buildings</t>
  </si>
  <si>
    <t>5 years</t>
  </si>
  <si>
    <t>No</t>
  </si>
  <si>
    <t>Capital Equipment Plan - specifically continue to upgrade SSH Crestron media systems, replace some non-working televisions in public areas, install web cam capability for RVAC 009 to improve the ability to host web conferences used by graduate classes.</t>
  </si>
  <si>
    <t>Elihu Burritt</t>
  </si>
  <si>
    <t>Shared Storage Server for Video Editing</t>
  </si>
  <si>
    <t>7 years</t>
  </si>
  <si>
    <t>Yes (IT connect to network)</t>
  </si>
  <si>
    <t>Five computerized systems share content to this device and it provides redundancy for data protection and the ability to migrate the projects between computers in the event of any failures. This replacement would allow for higher quality (UHD) editing to be completed for University academic and marketing productions.</t>
  </si>
  <si>
    <t>iMac Pro computers for Video Editing</t>
  </si>
  <si>
    <t>10 years</t>
  </si>
  <si>
    <t>Replace existing Mac Pro tower computers that have far outlived their lifespan (10 years). These workstations are used daily for video editing, compositing, and graphics creation.  IT instructed us to include in our request.</t>
  </si>
  <si>
    <t>University Assistant - Annual Appeal</t>
  </si>
  <si>
    <t>Revenue</t>
  </si>
  <si>
    <t>Full-time Coach (Salary and Fringe Benefits)</t>
  </si>
  <si>
    <t>Athletics Base Budget</t>
  </si>
  <si>
    <t>Enrollment</t>
  </si>
  <si>
    <t>The need to have a new full-time positon is imperative for the safety of continued Sports Performance operations; $37,921 salary plus $28,418 fringe benefits (University composite rate at .7494).  DPS funds of $26,045 can be reallocated to partially fund the FT position.</t>
  </si>
  <si>
    <t>Football Stadium</t>
  </si>
  <si>
    <t>The current sound system does not provide quality audio for home football and lacrosse games.  Will improve game experience and increase attendance.</t>
  </si>
  <si>
    <t>Gym</t>
  </si>
  <si>
    <t xml:space="preserve">VolleyMetrics </t>
  </si>
  <si>
    <t>Allows us to join the Volleyballmetric NCAA Div 1 video exchange platform which has become the industry standard for uploading and downloading game video.  Without this program CCSU student-athletes would not be considered for NCAA awards requiring video uploads, and our staff would be limited in its ability to conduct video scouting.</t>
  </si>
  <si>
    <t>Weight Room</t>
  </si>
  <si>
    <t>14 years</t>
  </si>
  <si>
    <t>Safety</t>
  </si>
  <si>
    <t xml:space="preserve">Replacement for the treadmill purchased in 2004 and is beyond repair. The usual life expectancy for this equipment is 8 years. </t>
  </si>
  <si>
    <t>Football Field</t>
  </si>
  <si>
    <t>15 years</t>
  </si>
  <si>
    <t>Replacement for equipment that is completely worn out and unusable. The equipment is crucial to student-athlete development and is also used for community engagement (Camps/Clinics).</t>
  </si>
  <si>
    <t>Track &amp; Field Complex</t>
  </si>
  <si>
    <t>Pole Vault Top Mat</t>
  </si>
  <si>
    <t>Replacement for the worn out mat.  The outside is coming apart and the foam is turning to dust where the student-athletes land.</t>
  </si>
  <si>
    <t>Recreation Center</t>
  </si>
  <si>
    <t>Indoor Pitching Mounds</t>
  </si>
  <si>
    <t>17 years</t>
  </si>
  <si>
    <t>The current pitching mounds are old and falling apart.  The indoor pitching mounds will be used for Baseball camps.</t>
  </si>
  <si>
    <t>Football Film Room</t>
  </si>
  <si>
    <t>Epson Pro EX9220-Projector</t>
  </si>
  <si>
    <t>Replacement of projectors used by the Football staff that are worn out.  These are essential as they are used to review scouting and recruiting video.</t>
  </si>
  <si>
    <t>Soccer Field</t>
  </si>
  <si>
    <t>Mini Soccer Goals</t>
  </si>
  <si>
    <t>The mini goals will be used for local youth soccer clinics and summer camps.</t>
  </si>
  <si>
    <t>Fields</t>
  </si>
  <si>
    <t>Honda Pioneer Snow Plow</t>
  </si>
  <si>
    <t>Snow plow equipment to clear Athletics fields thus eliminating the cost to Facilities for snow removal.</t>
  </si>
  <si>
    <t>Hurdles</t>
  </si>
  <si>
    <t>Replacement of hurdles used for Track &amp; Field home meets and camps.</t>
  </si>
  <si>
    <t>Softball Field</t>
  </si>
  <si>
    <t>Heating Units in Dugouts</t>
  </si>
  <si>
    <t>Installation is Required - Electricity is already in place for the heating units. They would Just have to be mounted on the ceiling of the dugouts.</t>
  </si>
  <si>
    <t>Temperatures in the low 30s impairs athletes performance and injuries may result due to the cold temperature.</t>
  </si>
  <si>
    <t>Portable Indoor Shot Ring w/Toe Bar</t>
  </si>
  <si>
    <t>Ability to practice in the new facility, thus eliminating the need to practice at an off-site venue. This equipment will be used for Track &amp; Field camps.</t>
  </si>
  <si>
    <t>Wind Screen on Softball Outfield Fence</t>
  </si>
  <si>
    <t>Investment in field appearance to attract potential student-athletes.</t>
  </si>
  <si>
    <t>Quad Power Tower</t>
  </si>
  <si>
    <t>The Quad Power Tower is used to increase power and speed of student-athletes for competitive success.</t>
  </si>
  <si>
    <t>Any Equipment less than $1,000  which requires replacing over next 3 years (intended to be substantial equipment no supplies) which does not already have a source of funds</t>
  </si>
  <si>
    <t>Rebounder</t>
  </si>
  <si>
    <t>The Lacrosse rebounders will be used for collegiate skills training and for beginners in camps and clinics.</t>
  </si>
  <si>
    <t>FY 2020 BUDGET CHANGE EXECUTIVE SUMMARY</t>
  </si>
  <si>
    <t>One-Time Request</t>
  </si>
  <si>
    <t>Video Board</t>
  </si>
  <si>
    <t>A video board in Detrick Gym would allow for increased revenue generation opportunities with corporate sponsors with the ability to sell video time during games.  It would also significantly improve the game experience and increase attendance.</t>
  </si>
  <si>
    <t>Recruiting Baseline Budget for Baseball, M &amp; W Basketball, M &amp; W Cross Country/Track &amp; Field, Football, M &amp; W Soccer, Lacrosse, Softball, W Swimming/Diving, Volleyball</t>
  </si>
  <si>
    <t>In-state and out-of-state recruiting to identify high quality potential student-athletes that will succeed in athletics and academics.  On-campus visits to showcase the University, faculty and staff.</t>
  </si>
  <si>
    <t>11</t>
  </si>
  <si>
    <t>12</t>
  </si>
  <si>
    <t>13</t>
  </si>
  <si>
    <t>14</t>
  </si>
  <si>
    <t>15</t>
  </si>
  <si>
    <t>16</t>
  </si>
  <si>
    <t>17</t>
  </si>
  <si>
    <t>18</t>
  </si>
  <si>
    <t>Front End Web Designer (FT)</t>
  </si>
  <si>
    <t>Assistant Director, Marketing and Communications (FT)</t>
  </si>
  <si>
    <t>Assistant Director, Marketing and Communications (UA)</t>
  </si>
  <si>
    <t>Web Content Manager (FT)</t>
  </si>
  <si>
    <t>NA</t>
  </si>
  <si>
    <t>Enrollment and Revenue</t>
  </si>
  <si>
    <t>Assistant Director, Institutional Advancement (FT)</t>
  </si>
  <si>
    <t>PC 00052955 &amp; CCSU Foundation, Inc.</t>
  </si>
  <si>
    <t xml:space="preserve">Function similarly to other academic labs on campus, providing students, under faculty and staff leadership, the opportunity to create in the disciplines of marketing and communications (e.g., advertising, digital marketing, direct/electronic marketing, design, photography, research, social media, videography, web design, writing, etc.). (Space Available) </t>
  </si>
  <si>
    <t>Assist with the securing of gifts through the University's annual appeal (gifts less than $1,000).</t>
  </si>
  <si>
    <t>Community, Enrollment, and Revenue</t>
  </si>
  <si>
    <t xml:space="preserve">PC 00052955  </t>
  </si>
  <si>
    <t xml:space="preserve">  </t>
  </si>
  <si>
    <t>Possible Reduction of $73,663</t>
  </si>
  <si>
    <t>Reduction in activities designed to engage/solicit alumni/friends.</t>
  </si>
  <si>
    <t>Reduction in efforts designed to attract/retain clients (advertising, calls, direct marketing, etc.).</t>
  </si>
  <si>
    <t>ALDV01</t>
  </si>
  <si>
    <t>IADV01</t>
  </si>
  <si>
    <t>Media Technology</t>
  </si>
  <si>
    <t>Academic, Enrollment, and Revenue</t>
  </si>
  <si>
    <t>Reduction in support for multimedia classrooms</t>
  </si>
  <si>
    <t xml:space="preserve">Serve as a graphic designer for the University (electronic and print materials). </t>
  </si>
  <si>
    <t>Capital Campaign &amp; Community-Based Activities</t>
  </si>
  <si>
    <t xml:space="preserve">Help offset costs associated with campaign and alumni and community engagement activities. </t>
  </si>
  <si>
    <t>Software that scans the website for broken links, typos, inappropriate words. Tracks uptime and provides more effective analytics. Supports compliance objectives of the university (508, ADA, etc.). (supported by WAC)</t>
  </si>
  <si>
    <t>Assist with the administration of private scholarships as well as handle financial transactions between the University and the CCSU Foundation, Inc. In addition, engage in activities related to postings, reconciliations, and stewardship. ($60,000 Base) (Space Available)</t>
  </si>
  <si>
    <r>
      <t>Assist with updating the CCSU website in a more timely manner. Increase enrollment by creating websites to promote and inform students and prospective students about University activities and offerings. Create web pages to support marketing and fund raising objectives. (supported by  WAC)</t>
    </r>
    <r>
      <rPr>
        <b/>
        <sz val="11"/>
        <rFont val="Times New Roman"/>
        <family val="1"/>
      </rPr>
      <t xml:space="preserve"> </t>
    </r>
    <r>
      <rPr>
        <sz val="11"/>
        <rFont val="Times New Roman"/>
        <family val="1"/>
      </rPr>
      <t>($60,000 Base) (Space Available)</t>
    </r>
  </si>
  <si>
    <t>Develop and implement social media strategies (enrollment, fundraising, etc.). Also, assist with digital/direct marketing efforts. ($55,000 Base) (Space Available) (Would Consider UA)</t>
  </si>
  <si>
    <r>
      <t>Maintain digital and technical marketing and support for continuing education. ($50,000 Base)</t>
    </r>
    <r>
      <rPr>
        <b/>
        <sz val="11"/>
        <rFont val="Times New Roman"/>
        <family val="1"/>
      </rPr>
      <t xml:space="preserve"> </t>
    </r>
    <r>
      <rPr>
        <sz val="11"/>
        <rFont val="Times New Roman"/>
        <family val="1"/>
      </rPr>
      <t>(Space Available)</t>
    </r>
  </si>
  <si>
    <t xml:space="preserve"> Assistant Director, Continuing Education (FT)</t>
  </si>
  <si>
    <t>Help faculty and staff create content to better communicate with campus and prospective students. Create and edit graphics and other media for use on the web. Support critical web compliance objectives (ADA, 508, etc.). (supported by WAC) ($60,000 Base)</t>
  </si>
  <si>
    <t>ATHL40, ATHL42, ATHL43, ATHL44, ATHL45, ATHL46, ATHL47, ATHL50</t>
  </si>
  <si>
    <r>
      <t xml:space="preserve">Administration, Facility, Athletic Training, Sports Information, Promotions &amp; Marketing, Cheerleading, Strength &amp; Conditioning and Event Management                                                              </t>
    </r>
    <r>
      <rPr>
        <b/>
        <sz val="11"/>
        <rFont val="Times New Roman"/>
        <family val="1"/>
      </rPr>
      <t xml:space="preserve">  2 - 5% reductions from post-season competition, out-of-state travel, equipment &amp; supplies, student-labor and other purchased services budget line items.</t>
    </r>
  </si>
  <si>
    <t>Staffing at home events and student services in the equipment room (laundry) area would have to be cut back.</t>
  </si>
  <si>
    <t>MENS40, MENS41, MENS42, MENS43, MENS46, MENS50, WMNS41, WMNS42, WMNS45, WMNS46, WMNS47, WMNS48, WMNS50, WMNS51</t>
  </si>
  <si>
    <r>
      <t xml:space="preserve">Baseball, Men's and Women's Basketball, Men's and Women's Cross Country, Football, Lacrosse, Men's and Women's Soccer, Softball, Women's Swimming and Diving, Men's and Women's I/O Track &amp; Field and Volleyball  </t>
    </r>
    <r>
      <rPr>
        <b/>
        <sz val="11"/>
        <rFont val="Times New Roman"/>
        <family val="1"/>
      </rPr>
      <t xml:space="preserve">                           5% reduction from team travel and equipment and supplies budget line items.</t>
    </r>
  </si>
  <si>
    <t>Scheduled contests would likely have to be canceled in order to fully meet this requirement.  Teams would have to use uniforms and equipment beyond the expected useful life of those items.</t>
  </si>
  <si>
    <t>ATHL48</t>
  </si>
  <si>
    <t>Scholarship</t>
  </si>
  <si>
    <t>Freeze scholarship replacements and eliminate existing scholarship slots for several teams.</t>
  </si>
  <si>
    <t xml:space="preserve">MCOM01 </t>
  </si>
  <si>
    <t xml:space="preserve">IADV01 </t>
  </si>
  <si>
    <t>Department Indexes - Overall Net Deficit</t>
  </si>
  <si>
    <t>FY 20 Baseline Operating Budget Request</t>
  </si>
  <si>
    <t>Baseline spending that represents an increase over FY19 – consists of baseline expenditures that have been made from foundation accounts in recent years (e.g. team travel; game officials) as well as cyclical baseline costs (e.g. uniforms) that arise in FY20 and did not in the previous several years’ budgets.</t>
  </si>
  <si>
    <t>Possible Reduction of $</t>
  </si>
  <si>
    <t xml:space="preserve"> This potential reduction would meet the budgeted requirement but would have a significant impact on the recruitment and retention of student-athletes  (enrollment objective)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</si>
</sst>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quot;$&quot;#,##0"/>
    <numFmt numFmtId="167" formatCode="mm/dd/yy;@"/>
    <numFmt numFmtId="168" formatCode="#,##0.0"/>
    <numFmt numFmtId="169" formatCode="&quot;$&quot;#,##0.00"/>
  </numFmts>
  <fonts count="4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Arial"/>
      <family val="2"/>
    </font>
    <font>
      <sz val="11"/>
      <color indexed="8"/>
      <name val="Calibri"/>
      <family val="2"/>
      <charset val="1"/>
    </font>
    <font>
      <sz val="10"/>
      <name val="Arial"/>
      <family val="2"/>
    </font>
    <font>
      <sz val="8"/>
      <name val="Microsoft Sans Serif"/>
      <family val="2"/>
    </font>
    <font>
      <sz val="8"/>
      <name val="Microsoft Sans Serif"/>
      <family val="2"/>
      <charset val="204"/>
    </font>
    <font>
      <sz val="10"/>
      <name val="Arial Unicode MS"/>
      <family val="2"/>
    </font>
    <font>
      <b/>
      <sz val="10"/>
      <name val="Arial Unicode MS"/>
      <family val="2"/>
    </font>
    <font>
      <sz val="10"/>
      <name val="Arial Unicode MS"/>
      <family val="2"/>
    </font>
    <font>
      <b/>
      <sz val="11"/>
      <name val="Times New Roman"/>
      <family val="1"/>
    </font>
    <font>
      <sz val="11"/>
      <name val="Times New Roman"/>
      <family val="1"/>
    </font>
    <font>
      <u/>
      <sz val="11"/>
      <name val="Times New Roman"/>
      <family val="1"/>
    </font>
    <font>
      <sz val="11"/>
      <color rgb="FF000000"/>
      <name val="Times New Roman"/>
      <family val="1"/>
    </font>
    <font>
      <b/>
      <sz val="10"/>
      <name val="Calibri"/>
      <family val="2"/>
    </font>
    <font>
      <sz val="10"/>
      <color theme="1"/>
      <name val="Arial"/>
      <family val="2"/>
    </font>
    <font>
      <sz val="11"/>
      <color theme="1"/>
      <name val="Calibri"/>
      <family val="2"/>
    </font>
    <font>
      <b/>
      <sz val="12"/>
      <color theme="1"/>
      <name val="Calibri"/>
      <family val="2"/>
    </font>
    <font>
      <sz val="12"/>
      <color theme="1"/>
      <name val="Times New Roman"/>
      <family val="1"/>
    </font>
    <font>
      <sz val="11"/>
      <color theme="1"/>
      <name val="Times New Roman"/>
      <family val="1"/>
    </font>
    <font>
      <u/>
      <sz val="11"/>
      <color theme="10"/>
      <name val="Calibri"/>
      <family val="2"/>
    </font>
    <font>
      <sz val="11"/>
      <name val="Calibri"/>
      <family val="2"/>
    </font>
    <font>
      <b/>
      <u/>
      <sz val="11"/>
      <color theme="3"/>
      <name val="Calibri"/>
      <family val="2"/>
    </font>
    <font>
      <sz val="12"/>
      <name val="Times New Roman"/>
      <family val="1"/>
    </font>
    <font>
      <b/>
      <sz val="12"/>
      <name val="Times New Roman"/>
      <family val="1"/>
    </font>
    <font>
      <b/>
      <sz val="12"/>
      <color rgb="FFFF0000"/>
      <name val="Times New Roman"/>
      <family val="1"/>
    </font>
    <font>
      <b/>
      <sz val="10"/>
      <name val="Arial"/>
      <family val="2"/>
    </font>
    <font>
      <b/>
      <sz val="10"/>
      <name val="Times New Roman"/>
      <family val="1"/>
    </font>
    <font>
      <sz val="10"/>
      <color theme="1"/>
      <name val="Calibri"/>
      <family val="2"/>
      <scheme val="minor"/>
    </font>
    <font>
      <b/>
      <sz val="10"/>
      <color theme="1"/>
      <name val="Calibri"/>
      <family val="2"/>
      <scheme val="minor"/>
    </font>
    <font>
      <sz val="10"/>
      <color theme="1"/>
      <name val="Calibri"/>
      <family val="2"/>
    </font>
    <font>
      <sz val="11"/>
      <color indexed="8"/>
      <name val="Calibri"/>
      <family val="2"/>
    </font>
  </fonts>
  <fills count="7">
    <fill>
      <patternFill patternType="none"/>
    </fill>
    <fill>
      <patternFill patternType="gray125"/>
    </fill>
    <fill>
      <patternFill patternType="solid">
        <fgColor theme="6" tint="0.39997558519241921"/>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top style="thin">
        <color indexed="64"/>
      </top>
      <bottom style="double">
        <color indexed="64"/>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s>
  <cellStyleXfs count="366">
    <xf numFmtId="0" fontId="0" fillId="0" borderId="0"/>
    <xf numFmtId="0" fontId="9" fillId="0" borderId="0"/>
    <xf numFmtId="44" fontId="8" fillId="0" borderId="0" applyFont="0" applyFill="0" applyBorder="0" applyAlignment="0" applyProtection="0"/>
    <xf numFmtId="44" fontId="10" fillId="0" borderId="0" applyFont="0" applyFill="0" applyBorder="0" applyAlignment="0" applyProtection="0"/>
    <xf numFmtId="0" fontId="11" fillId="0" borderId="0"/>
    <xf numFmtId="0" fontId="7" fillId="0" borderId="0"/>
    <xf numFmtId="44" fontId="7"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9"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9"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9" fillId="0" borderId="0"/>
    <xf numFmtId="0" fontId="8" fillId="0" borderId="0"/>
    <xf numFmtId="0" fontId="8" fillId="0" borderId="0"/>
    <xf numFmtId="0" fontId="9"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9"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0" fontId="8" fillId="0" borderId="0"/>
    <xf numFmtId="43" fontId="8" fillId="0" borderId="0" applyFont="0" applyFill="0" applyBorder="0" applyAlignment="0" applyProtection="0"/>
    <xf numFmtId="0" fontId="13" fillId="0" borderId="0"/>
    <xf numFmtId="0" fontId="13" fillId="0" borderId="0"/>
    <xf numFmtId="0" fontId="6" fillId="0" borderId="0"/>
    <xf numFmtId="0" fontId="13" fillId="0" borderId="0"/>
    <xf numFmtId="0" fontId="6" fillId="0" borderId="0"/>
    <xf numFmtId="0" fontId="6" fillId="0" borderId="0"/>
    <xf numFmtId="0" fontId="6" fillId="0" borderId="0"/>
    <xf numFmtId="0" fontId="14" fillId="0" borderId="0"/>
    <xf numFmtId="0" fontId="15" fillId="0" borderId="0"/>
    <xf numFmtId="43" fontId="16" fillId="0" borderId="0" applyFont="0" applyFill="0" applyBorder="0" applyAlignment="0" applyProtection="0"/>
    <xf numFmtId="9" fontId="16" fillId="0" borderId="0" applyFont="0" applyFill="0" applyBorder="0" applyAlignment="0" applyProtection="0"/>
    <xf numFmtId="44" fontId="12" fillId="0" borderId="0" applyFont="0" applyFill="0" applyBorder="0" applyAlignment="0" applyProtection="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8"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44" fontId="4" fillId="0" borderId="0" applyFont="0" applyFill="0" applyBorder="0" applyAlignment="0" applyProtection="0"/>
    <xf numFmtId="0" fontId="4" fillId="0" borderId="0"/>
    <xf numFmtId="0" fontId="13" fillId="0" borderId="0"/>
    <xf numFmtId="0" fontId="4" fillId="0" borderId="0"/>
    <xf numFmtId="0" fontId="4" fillId="0" borderId="0"/>
    <xf numFmtId="0" fontId="4" fillId="0" borderId="0"/>
    <xf numFmtId="0" fontId="4" fillId="0" borderId="0"/>
    <xf numFmtId="0" fontId="14" fillId="0" borderId="0"/>
    <xf numFmtId="0" fontId="15" fillId="0" borderId="0"/>
    <xf numFmtId="44" fontId="8"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24" fillId="0" borderId="0"/>
    <xf numFmtId="0" fontId="28" fillId="0" borderId="0" applyNumberForma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0" fontId="2" fillId="0" borderId="0"/>
    <xf numFmtId="43" fontId="8" fillId="0" borderId="0" applyFont="0" applyFill="0" applyBorder="0" applyAlignment="0" applyProtection="0"/>
    <xf numFmtId="0" fontId="39" fillId="0" borderId="0"/>
    <xf numFmtId="0" fontId="39" fillId="0" borderId="0"/>
    <xf numFmtId="0" fontId="8" fillId="0" borderId="0"/>
    <xf numFmtId="0" fontId="14" fillId="0" borderId="0"/>
    <xf numFmtId="0" fontId="14" fillId="0" borderId="0"/>
    <xf numFmtId="0" fontId="14" fillId="0" borderId="0"/>
    <xf numFmtId="0" fontId="14" fillId="0" borderId="0"/>
    <xf numFmtId="0" fontId="1" fillId="0" borderId="0"/>
  </cellStyleXfs>
  <cellXfs count="268">
    <xf numFmtId="0" fontId="0" fillId="0" borderId="0" xfId="0"/>
    <xf numFmtId="0" fontId="18" fillId="2" borderId="0" xfId="0" applyFont="1" applyFill="1" applyAlignment="1">
      <alignment horizontal="center"/>
    </xf>
    <xf numFmtId="0" fontId="18" fillId="2" borderId="0" xfId="0" applyFont="1" applyFill="1" applyBorder="1" applyAlignment="1">
      <alignment horizontal="left" vertical="top"/>
    </xf>
    <xf numFmtId="0" fontId="19" fillId="0" borderId="0" xfId="0" applyFont="1"/>
    <xf numFmtId="0" fontId="19" fillId="0" borderId="0" xfId="0" applyFont="1" applyAlignment="1">
      <alignment horizontal="center"/>
    </xf>
    <xf numFmtId="0" fontId="18" fillId="0" borderId="0" xfId="0" applyFont="1"/>
    <xf numFmtId="37" fontId="19" fillId="0" borderId="0" xfId="0" applyNumberFormat="1" applyFont="1"/>
    <xf numFmtId="0" fontId="19" fillId="0" borderId="0" xfId="0" applyFont="1" applyAlignment="1">
      <alignment horizontal="center" vertical="center"/>
    </xf>
    <xf numFmtId="0" fontId="19" fillId="0" borderId="0" xfId="0" applyFont="1" applyAlignment="1">
      <alignment horizontal="left"/>
    </xf>
    <xf numFmtId="37" fontId="18" fillId="0" borderId="0" xfId="0" applyNumberFormat="1" applyFont="1"/>
    <xf numFmtId="49" fontId="18" fillId="0" borderId="0" xfId="0" applyNumberFormat="1" applyFont="1" applyAlignment="1">
      <alignment horizontal="center"/>
    </xf>
    <xf numFmtId="0" fontId="18" fillId="0" borderId="0" xfId="0" applyFont="1" applyAlignment="1">
      <alignment horizontal="left"/>
    </xf>
    <xf numFmtId="0" fontId="18" fillId="0" borderId="1" xfId="0" applyFont="1" applyBorder="1"/>
    <xf numFmtId="37" fontId="18" fillId="0" borderId="0" xfId="0" applyNumberFormat="1" applyFont="1" applyBorder="1"/>
    <xf numFmtId="37" fontId="18" fillId="0" borderId="0" xfId="0" applyNumberFormat="1" applyFont="1" applyBorder="1" applyAlignment="1">
      <alignment horizontal="center" vertical="center"/>
    </xf>
    <xf numFmtId="37" fontId="19" fillId="0" borderId="0" xfId="0" applyNumberFormat="1" applyFont="1" applyFill="1"/>
    <xf numFmtId="37" fontId="19" fillId="0" borderId="0" xfId="0" applyNumberFormat="1" applyFont="1" applyFill="1" applyAlignment="1">
      <alignment horizontal="center" vertical="center"/>
    </xf>
    <xf numFmtId="49" fontId="19" fillId="0" borderId="0" xfId="0" applyNumberFormat="1" applyFont="1" applyAlignment="1">
      <alignment horizontal="center"/>
    </xf>
    <xf numFmtId="37" fontId="19" fillId="0" borderId="0" xfId="0" applyNumberFormat="1" applyFont="1" applyBorder="1" applyAlignment="1">
      <alignment horizontal="center"/>
    </xf>
    <xf numFmtId="165" fontId="19" fillId="0" borderId="0" xfId="0" applyNumberFormat="1" applyFont="1" applyBorder="1" applyAlignment="1">
      <alignment horizontal="center"/>
    </xf>
    <xf numFmtId="49" fontId="19" fillId="0" borderId="0" xfId="0" applyNumberFormat="1" applyFont="1" applyBorder="1" applyAlignment="1">
      <alignment horizontal="center"/>
    </xf>
    <xf numFmtId="0" fontId="20" fillId="0" borderId="0" xfId="0" applyFont="1" applyAlignment="1">
      <alignment horizontal="center"/>
    </xf>
    <xf numFmtId="41" fontId="19" fillId="0" borderId="0" xfId="3" applyNumberFormat="1" applyFont="1" applyFill="1" applyBorder="1" applyAlignment="1">
      <alignment vertical="top" wrapText="1"/>
    </xf>
    <xf numFmtId="0" fontId="19" fillId="0" borderId="0" xfId="0" applyFont="1" applyFill="1"/>
    <xf numFmtId="37" fontId="19" fillId="0" borderId="0" xfId="0" applyNumberFormat="1" applyFont="1" applyAlignment="1">
      <alignment horizontal="center"/>
    </xf>
    <xf numFmtId="0" fontId="21" fillId="0" borderId="0" xfId="0" applyFont="1" applyFill="1" applyBorder="1" applyAlignment="1">
      <alignment horizontal="left" vertical="top"/>
    </xf>
    <xf numFmtId="37" fontId="19" fillId="0" borderId="0" xfId="0" applyNumberFormat="1" applyFont="1" applyAlignment="1">
      <alignment horizontal="center" vertical="center"/>
    </xf>
    <xf numFmtId="0" fontId="19" fillId="0" borderId="0" xfId="0" applyFont="1" applyFill="1" applyBorder="1"/>
    <xf numFmtId="0" fontId="19" fillId="0" borderId="0" xfId="0" applyFont="1" applyBorder="1" applyAlignment="1">
      <alignment horizontal="center" vertical="top" wrapText="1"/>
    </xf>
    <xf numFmtId="0" fontId="18" fillId="0" borderId="2" xfId="0" applyFont="1" applyBorder="1" applyAlignment="1">
      <alignment horizontal="center" vertical="top" wrapText="1"/>
    </xf>
    <xf numFmtId="164" fontId="19" fillId="0" borderId="0" xfId="2" applyNumberFormat="1" applyFont="1" applyBorder="1" applyAlignment="1">
      <alignment horizontal="center" vertical="top" wrapText="1"/>
    </xf>
    <xf numFmtId="164" fontId="19" fillId="0" borderId="0" xfId="2" applyNumberFormat="1" applyFont="1" applyBorder="1" applyAlignment="1">
      <alignment horizontal="center" vertical="center" wrapText="1"/>
    </xf>
    <xf numFmtId="164" fontId="19" fillId="0" borderId="0" xfId="2" applyNumberFormat="1" applyFont="1" applyBorder="1" applyAlignment="1">
      <alignment horizontal="center" vertical="top"/>
    </xf>
    <xf numFmtId="164" fontId="19" fillId="0" borderId="0" xfId="2" applyNumberFormat="1" applyFont="1" applyFill="1" applyBorder="1" applyAlignment="1">
      <alignment horizontal="center" vertical="top" wrapText="1"/>
    </xf>
    <xf numFmtId="44" fontId="19" fillId="0" borderId="0" xfId="2" applyFont="1" applyFill="1" applyBorder="1" applyAlignment="1">
      <alignment horizontal="center" vertical="top" wrapText="1"/>
    </xf>
    <xf numFmtId="168" fontId="19" fillId="0" borderId="0" xfId="2" applyNumberFormat="1" applyFont="1" applyFill="1" applyBorder="1" applyAlignment="1">
      <alignment horizontal="center" vertical="top" wrapText="1"/>
    </xf>
    <xf numFmtId="0" fontId="19" fillId="0" borderId="0" xfId="0" applyFont="1" applyBorder="1" applyAlignment="1">
      <alignment horizontal="center"/>
    </xf>
    <xf numFmtId="0" fontId="19" fillId="0" borderId="0" xfId="0" applyFont="1" applyFill="1" applyAlignment="1">
      <alignment vertical="top"/>
    </xf>
    <xf numFmtId="0" fontId="19" fillId="3" borderId="0" xfId="0" applyFont="1" applyFill="1" applyBorder="1" applyAlignment="1">
      <alignment horizontal="center" vertical="top" wrapText="1"/>
    </xf>
    <xf numFmtId="0" fontId="18" fillId="3" borderId="0" xfId="0" applyFont="1" applyFill="1" applyBorder="1" applyAlignment="1">
      <alignment horizontal="center" vertical="top" wrapText="1"/>
    </xf>
    <xf numFmtId="164" fontId="19" fillId="3" borderId="0" xfId="2" applyNumberFormat="1" applyFont="1" applyFill="1" applyBorder="1" applyAlignment="1">
      <alignment horizontal="center" vertical="top" wrapText="1"/>
    </xf>
    <xf numFmtId="164" fontId="19" fillId="3" borderId="0" xfId="2" applyNumberFormat="1" applyFont="1" applyFill="1" applyBorder="1" applyAlignment="1">
      <alignment horizontal="center" vertical="center" wrapText="1"/>
    </xf>
    <xf numFmtId="164" fontId="19" fillId="3" borderId="0" xfId="2" applyNumberFormat="1" applyFont="1" applyFill="1" applyBorder="1" applyAlignment="1">
      <alignment horizontal="center" vertical="top"/>
    </xf>
    <xf numFmtId="44" fontId="19" fillId="3" borderId="0" xfId="2" applyFont="1" applyFill="1" applyBorder="1" applyAlignment="1">
      <alignment horizontal="center" vertical="top" wrapText="1"/>
    </xf>
    <xf numFmtId="0" fontId="19" fillId="0" borderId="0" xfId="0" applyFont="1" applyFill="1" applyBorder="1" applyAlignment="1">
      <alignment horizontal="center" vertical="top" wrapText="1"/>
    </xf>
    <xf numFmtId="0" fontId="18" fillId="0" borderId="0" xfId="0" applyFont="1" applyFill="1" applyBorder="1" applyAlignment="1">
      <alignment horizontal="center" vertical="top" wrapText="1"/>
    </xf>
    <xf numFmtId="164" fontId="19" fillId="0" borderId="0" xfId="2" applyNumberFormat="1" applyFont="1" applyFill="1" applyBorder="1" applyAlignment="1">
      <alignment horizontal="center" vertical="center" wrapText="1"/>
    </xf>
    <xf numFmtId="164" fontId="19" fillId="0" borderId="0" xfId="2" applyNumberFormat="1" applyFont="1" applyFill="1" applyBorder="1" applyAlignment="1">
      <alignment horizontal="center" vertical="top"/>
    </xf>
    <xf numFmtId="0" fontId="19" fillId="0" borderId="0" xfId="0" applyFont="1" applyFill="1" applyBorder="1" applyAlignment="1">
      <alignment horizontal="center"/>
    </xf>
    <xf numFmtId="164" fontId="19" fillId="0" borderId="0" xfId="2" applyNumberFormat="1" applyFont="1" applyFill="1" applyBorder="1" applyAlignment="1">
      <alignment horizontal="center"/>
    </xf>
    <xf numFmtId="164" fontId="19" fillId="0" borderId="0" xfId="2" applyNumberFormat="1" applyFont="1" applyFill="1" applyBorder="1" applyAlignment="1">
      <alignment horizontal="center" vertical="center"/>
    </xf>
    <xf numFmtId="0" fontId="19" fillId="2" borderId="0" xfId="0" applyFont="1" applyFill="1"/>
    <xf numFmtId="37" fontId="19" fillId="2" borderId="0" xfId="0" applyNumberFormat="1" applyFont="1" applyFill="1"/>
    <xf numFmtId="37" fontId="19" fillId="2" borderId="0" xfId="0" applyNumberFormat="1" applyFont="1" applyFill="1" applyAlignment="1">
      <alignment horizontal="center" vertical="center"/>
    </xf>
    <xf numFmtId="165" fontId="19" fillId="2" borderId="0" xfId="0" applyNumberFormat="1" applyFont="1" applyFill="1" applyAlignment="1">
      <alignment horizontal="center"/>
    </xf>
    <xf numFmtId="49" fontId="19" fillId="2" borderId="0" xfId="0" applyNumberFormat="1" applyFont="1" applyFill="1" applyAlignment="1">
      <alignment horizontal="center"/>
    </xf>
    <xf numFmtId="0" fontId="19" fillId="2" borderId="0" xfId="0" applyFont="1" applyFill="1" applyAlignment="1">
      <alignment horizontal="left"/>
    </xf>
    <xf numFmtId="49" fontId="19" fillId="0" borderId="0" xfId="134" applyNumberFormat="1" applyFont="1" applyFill="1" applyBorder="1" applyAlignment="1" applyProtection="1">
      <alignment horizontal="center" vertical="center" wrapText="1"/>
      <protection locked="0"/>
    </xf>
    <xf numFmtId="37" fontId="19" fillId="0" borderId="0" xfId="0" applyNumberFormat="1" applyFont="1" applyBorder="1" applyAlignment="1">
      <alignment horizontal="right" vertical="center"/>
    </xf>
    <xf numFmtId="37" fontId="19" fillId="0" borderId="0" xfId="0" applyNumberFormat="1" applyFont="1" applyFill="1" applyBorder="1" applyAlignment="1">
      <alignment horizontal="right" vertical="center"/>
    </xf>
    <xf numFmtId="37" fontId="19" fillId="0" borderId="0" xfId="0" applyNumberFormat="1" applyFont="1" applyBorder="1" applyAlignment="1">
      <alignment vertical="center"/>
    </xf>
    <xf numFmtId="0" fontId="21" fillId="0" borderId="0" xfId="0" applyFont="1" applyFill="1" applyBorder="1" applyAlignment="1">
      <alignment horizontal="center" vertical="top" wrapText="1"/>
    </xf>
    <xf numFmtId="0" fontId="19" fillId="0" borderId="0" xfId="0" applyFont="1" applyFill="1" applyBorder="1" applyAlignment="1">
      <alignment vertical="top" wrapText="1"/>
    </xf>
    <xf numFmtId="166" fontId="19" fillId="0" borderId="0" xfId="0" applyNumberFormat="1" applyFont="1" applyFill="1" applyBorder="1" applyAlignment="1" applyProtection="1">
      <alignment vertical="top" wrapText="1"/>
      <protection locked="0"/>
    </xf>
    <xf numFmtId="167" fontId="19" fillId="0" borderId="0" xfId="0" applyNumberFormat="1" applyFont="1" applyFill="1" applyAlignment="1">
      <alignment horizontal="center"/>
    </xf>
    <xf numFmtId="0" fontId="19" fillId="0" borderId="0" xfId="0" applyFont="1" applyFill="1" applyBorder="1" applyAlignment="1">
      <alignment horizontal="left"/>
    </xf>
    <xf numFmtId="0" fontId="19" fillId="0" borderId="1" xfId="0" applyFont="1" applyBorder="1" applyAlignment="1">
      <alignment vertical="top"/>
    </xf>
    <xf numFmtId="165" fontId="19" fillId="0" borderId="3" xfId="0" applyNumberFormat="1" applyFont="1" applyBorder="1" applyAlignment="1">
      <alignment horizontal="center"/>
    </xf>
    <xf numFmtId="0" fontId="18" fillId="0" borderId="0" xfId="0" applyFont="1" applyAlignment="1">
      <alignment horizontal="center" wrapText="1"/>
    </xf>
    <xf numFmtId="0" fontId="18" fillId="0" borderId="0" xfId="0" applyFont="1" applyBorder="1" applyAlignment="1">
      <alignment horizontal="center" wrapText="1"/>
    </xf>
    <xf numFmtId="0" fontId="18" fillId="0" borderId="0" xfId="0" applyFont="1" applyFill="1" applyBorder="1" applyAlignment="1">
      <alignment horizontal="center" wrapText="1"/>
    </xf>
    <xf numFmtId="164" fontId="18" fillId="0" borderId="0" xfId="2" applyNumberFormat="1" applyFont="1" applyFill="1" applyBorder="1" applyAlignment="1">
      <alignment horizontal="center" wrapText="1"/>
    </xf>
    <xf numFmtId="37" fontId="18" fillId="0" borderId="0" xfId="0" applyNumberFormat="1" applyFont="1" applyBorder="1" applyAlignment="1">
      <alignment horizontal="center" wrapText="1"/>
    </xf>
    <xf numFmtId="165" fontId="18" fillId="0" borderId="0" xfId="0" applyNumberFormat="1" applyFont="1" applyBorder="1" applyAlignment="1">
      <alignment horizontal="center" wrapText="1"/>
    </xf>
    <xf numFmtId="49" fontId="18" fillId="0" borderId="0" xfId="0" applyNumberFormat="1" applyFont="1" applyBorder="1" applyAlignment="1">
      <alignment horizontal="center" wrapText="1"/>
    </xf>
    <xf numFmtId="0" fontId="18" fillId="0" borderId="0" xfId="0" applyFont="1" applyBorder="1" applyAlignment="1">
      <alignment wrapText="1"/>
    </xf>
    <xf numFmtId="0" fontId="18" fillId="0" borderId="0" xfId="0" applyFont="1" applyAlignment="1">
      <alignment wrapText="1"/>
    </xf>
    <xf numFmtId="0" fontId="18" fillId="0" borderId="1" xfId="0" applyFont="1" applyBorder="1" applyAlignment="1">
      <alignment horizontal="center" wrapText="1"/>
    </xf>
    <xf numFmtId="165" fontId="18" fillId="0" borderId="1" xfId="0" applyNumberFormat="1" applyFont="1" applyBorder="1" applyAlignment="1">
      <alignment horizontal="center" wrapText="1"/>
    </xf>
    <xf numFmtId="37" fontId="18" fillId="0" borderId="1" xfId="0" applyNumberFormat="1" applyFont="1" applyFill="1" applyBorder="1" applyAlignment="1">
      <alignment horizontal="center" wrapText="1"/>
    </xf>
    <xf numFmtId="37" fontId="18" fillId="0" borderId="1" xfId="0" applyNumberFormat="1" applyFont="1" applyBorder="1" applyAlignment="1">
      <alignment horizontal="center" wrapText="1"/>
    </xf>
    <xf numFmtId="0" fontId="22" fillId="0" borderId="1" xfId="0" applyFont="1" applyFill="1" applyBorder="1" applyAlignment="1">
      <alignment wrapText="1"/>
    </xf>
    <xf numFmtId="37" fontId="18" fillId="4" borderId="1" xfId="0" applyNumberFormat="1" applyFont="1" applyFill="1" applyBorder="1" applyAlignment="1">
      <alignment horizontal="center" wrapText="1"/>
    </xf>
    <xf numFmtId="165" fontId="19" fillId="0" borderId="4" xfId="0" applyNumberFormat="1" applyFont="1" applyBorder="1" applyAlignment="1">
      <alignment horizontal="center" vertical="top"/>
    </xf>
    <xf numFmtId="0" fontId="19" fillId="0" borderId="4" xfId="0" applyFont="1" applyBorder="1" applyAlignment="1">
      <alignment vertical="top"/>
    </xf>
    <xf numFmtId="37" fontId="19" fillId="0" borderId="4" xfId="0" applyNumberFormat="1" applyFont="1" applyBorder="1" applyAlignment="1">
      <alignment horizontal="left" vertical="top"/>
    </xf>
    <xf numFmtId="37" fontId="19" fillId="0" borderId="4" xfId="0" applyNumberFormat="1" applyFont="1" applyFill="1" applyBorder="1" applyAlignment="1">
      <alignment horizontal="left" vertical="top"/>
    </xf>
    <xf numFmtId="49" fontId="19" fillId="0" borderId="4" xfId="0" applyNumberFormat="1" applyFont="1" applyBorder="1" applyAlignment="1">
      <alignment horizontal="left" vertical="top"/>
    </xf>
    <xf numFmtId="41" fontId="19" fillId="0" borderId="0" xfId="2" applyNumberFormat="1" applyFont="1" applyFill="1" applyBorder="1" applyAlignment="1">
      <alignment vertical="top" wrapText="1"/>
    </xf>
    <xf numFmtId="165" fontId="19" fillId="0" borderId="3" xfId="0" applyNumberFormat="1" applyFont="1" applyBorder="1" applyAlignment="1">
      <alignment horizontal="center" vertical="top"/>
    </xf>
    <xf numFmtId="0" fontId="19" fillId="0" borderId="3" xfId="0" applyFont="1" applyFill="1" applyBorder="1" applyAlignment="1">
      <alignment vertical="top"/>
    </xf>
    <xf numFmtId="37" fontId="19" fillId="0" borderId="3" xfId="0" applyNumberFormat="1" applyFont="1" applyBorder="1" applyAlignment="1">
      <alignment horizontal="left" vertical="top"/>
    </xf>
    <xf numFmtId="37" fontId="19" fillId="0" borderId="3" xfId="0" applyNumberFormat="1" applyFont="1" applyFill="1" applyBorder="1" applyAlignment="1">
      <alignment horizontal="left" vertical="top"/>
    </xf>
    <xf numFmtId="49" fontId="19" fillId="0" borderId="3" xfId="0" applyNumberFormat="1" applyFont="1" applyBorder="1" applyAlignment="1">
      <alignment horizontal="left" vertical="top" wrapText="1"/>
    </xf>
    <xf numFmtId="49" fontId="19" fillId="0" borderId="3" xfId="0" applyNumberFormat="1" applyFont="1" applyBorder="1" applyAlignment="1">
      <alignment horizontal="left" vertical="top"/>
    </xf>
    <xf numFmtId="0" fontId="19" fillId="0" borderId="3" xfId="0" applyFont="1" applyFill="1" applyBorder="1" applyAlignment="1">
      <alignment horizontal="left" vertical="top"/>
    </xf>
    <xf numFmtId="49" fontId="19" fillId="0" borderId="4" xfId="0" applyNumberFormat="1" applyFont="1" applyBorder="1" applyAlignment="1">
      <alignment horizontal="left" vertical="top" wrapText="1"/>
    </xf>
    <xf numFmtId="0" fontId="19" fillId="0" borderId="4" xfId="98" applyFont="1" applyBorder="1" applyAlignment="1">
      <alignment horizontal="left" vertical="top" wrapText="1"/>
    </xf>
    <xf numFmtId="37" fontId="19" fillId="0" borderId="3" xfId="0" applyNumberFormat="1" applyFont="1" applyBorder="1" applyAlignment="1">
      <alignment horizontal="left"/>
    </xf>
    <xf numFmtId="37" fontId="19" fillId="0" borderId="3" xfId="0" applyNumberFormat="1" applyFont="1" applyFill="1" applyBorder="1" applyAlignment="1">
      <alignment horizontal="left"/>
    </xf>
    <xf numFmtId="166" fontId="19" fillId="0" borderId="0" xfId="0" applyNumberFormat="1" applyFont="1" applyFill="1" applyBorder="1" applyAlignment="1" applyProtection="1">
      <alignment horizontal="left" vertical="top" wrapText="1"/>
      <protection locked="0"/>
    </xf>
    <xf numFmtId="0" fontId="26" fillId="5" borderId="0" xfId="347" applyFont="1" applyFill="1"/>
    <xf numFmtId="0" fontId="27" fillId="5" borderId="0" xfId="347" applyFont="1" applyFill="1"/>
    <xf numFmtId="0" fontId="24" fillId="5" borderId="0" xfId="347" applyFont="1" applyFill="1" applyAlignment="1">
      <alignment horizontal="left" wrapText="1"/>
    </xf>
    <xf numFmtId="0" fontId="22" fillId="5" borderId="7" xfId="347" applyFont="1" applyFill="1" applyBorder="1" applyAlignment="1">
      <alignment horizontal="center" wrapText="1"/>
    </xf>
    <xf numFmtId="0" fontId="22" fillId="5" borderId="7" xfId="347" applyFont="1" applyFill="1" applyBorder="1" applyAlignment="1">
      <alignment horizontal="center"/>
    </xf>
    <xf numFmtId="0" fontId="22" fillId="0" borderId="7" xfId="347" applyFont="1" applyFill="1" applyBorder="1" applyAlignment="1">
      <alignment horizontal="left" wrapText="1"/>
    </xf>
    <xf numFmtId="0" fontId="22" fillId="5" borderId="7" xfId="347" applyFont="1" applyFill="1" applyBorder="1" applyAlignment="1">
      <alignment horizontal="left" wrapText="1"/>
    </xf>
    <xf numFmtId="37" fontId="22" fillId="5" borderId="7" xfId="347" applyNumberFormat="1" applyFont="1" applyFill="1" applyBorder="1" applyAlignment="1">
      <alignment horizontal="left" wrapText="1"/>
    </xf>
    <xf numFmtId="5" fontId="22" fillId="5" borderId="7" xfId="347" applyNumberFormat="1" applyFont="1" applyFill="1" applyBorder="1" applyAlignment="1">
      <alignment horizontal="center" wrapText="1"/>
    </xf>
    <xf numFmtId="0" fontId="22" fillId="0" borderId="7" xfId="347" applyFont="1" applyFill="1" applyBorder="1" applyAlignment="1">
      <alignment wrapText="1"/>
    </xf>
    <xf numFmtId="0" fontId="22" fillId="5" borderId="7" xfId="347" applyFont="1" applyFill="1" applyBorder="1" applyAlignment="1">
      <alignment wrapText="1"/>
    </xf>
    <xf numFmtId="0" fontId="31" fillId="5" borderId="0" xfId="347" applyFont="1" applyFill="1"/>
    <xf numFmtId="0" fontId="26" fillId="0" borderId="0" xfId="347" applyFont="1"/>
    <xf numFmtId="0" fontId="26" fillId="0" borderId="0" xfId="347" applyFont="1" applyAlignment="1">
      <alignment horizontal="left"/>
    </xf>
    <xf numFmtId="37" fontId="26" fillId="0" borderId="0" xfId="347" applyNumberFormat="1" applyFont="1" applyAlignment="1">
      <alignment horizontal="left"/>
    </xf>
    <xf numFmtId="5" fontId="26" fillId="0" borderId="0" xfId="347" applyNumberFormat="1" applyFont="1" applyAlignment="1">
      <alignment horizontal="right"/>
    </xf>
    <xf numFmtId="5" fontId="26" fillId="0" borderId="0" xfId="347" applyNumberFormat="1" applyFont="1"/>
    <xf numFmtId="0" fontId="26" fillId="5" borderId="0" xfId="347" applyFont="1" applyFill="1" applyAlignment="1">
      <alignment horizontal="left"/>
    </xf>
    <xf numFmtId="37" fontId="26" fillId="5" borderId="0" xfId="347" applyNumberFormat="1" applyFont="1" applyFill="1" applyAlignment="1">
      <alignment horizontal="left"/>
    </xf>
    <xf numFmtId="5" fontId="26" fillId="5" borderId="0" xfId="347" applyNumberFormat="1" applyFont="1" applyFill="1" applyAlignment="1">
      <alignment horizontal="right"/>
    </xf>
    <xf numFmtId="5" fontId="26" fillId="5" borderId="0" xfId="347" applyNumberFormat="1" applyFont="1" applyFill="1"/>
    <xf numFmtId="0" fontId="24" fillId="5" borderId="0" xfId="347" applyFont="1" applyFill="1" applyAlignment="1">
      <alignment horizontal="left" wrapText="1"/>
    </xf>
    <xf numFmtId="5" fontId="32" fillId="4" borderId="9" xfId="354" applyNumberFormat="1" applyFont="1" applyFill="1" applyBorder="1" applyAlignment="1">
      <alignment horizontal="center" wrapText="1"/>
    </xf>
    <xf numFmtId="0" fontId="36" fillId="0" borderId="7" xfId="347" applyFont="1" applyBorder="1" applyAlignment="1">
      <alignment horizontal="center" wrapText="1"/>
    </xf>
    <xf numFmtId="0" fontId="36" fillId="0" borderId="7" xfId="347" applyFont="1" applyBorder="1" applyAlignment="1">
      <alignment wrapText="1"/>
    </xf>
    <xf numFmtId="0" fontId="36" fillId="0" borderId="7" xfId="347" applyFont="1" applyFill="1" applyBorder="1"/>
    <xf numFmtId="0" fontId="36" fillId="0" borderId="7" xfId="347" applyFont="1" applyBorder="1"/>
    <xf numFmtId="0" fontId="36" fillId="0" borderId="7" xfId="347" applyFont="1" applyBorder="1" applyAlignment="1">
      <alignment horizontal="left"/>
    </xf>
    <xf numFmtId="37" fontId="36" fillId="0" borderId="7" xfId="347" applyNumberFormat="1" applyFont="1" applyBorder="1" applyAlignment="1">
      <alignment horizontal="left"/>
    </xf>
    <xf numFmtId="5" fontId="36" fillId="0" borderId="7" xfId="347" applyNumberFormat="1" applyFont="1" applyBorder="1" applyAlignment="1">
      <alignment horizontal="right"/>
    </xf>
    <xf numFmtId="5" fontId="36" fillId="0" borderId="7" xfId="347" applyNumberFormat="1" applyFont="1" applyBorder="1"/>
    <xf numFmtId="0" fontId="37" fillId="6" borderId="7" xfId="347" applyFont="1" applyFill="1" applyBorder="1" applyAlignment="1">
      <alignment horizontal="center" wrapText="1"/>
    </xf>
    <xf numFmtId="0" fontId="36" fillId="6" borderId="7" xfId="347" applyFont="1" applyFill="1" applyBorder="1"/>
    <xf numFmtId="0" fontId="36" fillId="6" borderId="7" xfId="347" applyFont="1" applyFill="1" applyBorder="1" applyAlignment="1">
      <alignment horizontal="left"/>
    </xf>
    <xf numFmtId="37" fontId="36" fillId="6" borderId="7" xfId="347" applyNumberFormat="1" applyFont="1" applyFill="1" applyBorder="1" applyAlignment="1">
      <alignment horizontal="left"/>
    </xf>
    <xf numFmtId="5" fontId="36" fillId="6" borderId="7" xfId="347" applyNumberFormat="1" applyFont="1" applyFill="1" applyBorder="1" applyAlignment="1">
      <alignment horizontal="right"/>
    </xf>
    <xf numFmtId="5" fontId="36" fillId="4" borderId="8" xfId="347" applyNumberFormat="1" applyFont="1" applyFill="1" applyBorder="1"/>
    <xf numFmtId="0" fontId="24" fillId="5" borderId="0" xfId="347" applyFont="1" applyFill="1" applyAlignment="1">
      <alignment horizontal="left" wrapText="1"/>
    </xf>
    <xf numFmtId="37" fontId="19" fillId="0" borderId="0" xfId="0" applyNumberFormat="1" applyFont="1" applyAlignment="1">
      <alignment vertical="top"/>
    </xf>
    <xf numFmtId="37" fontId="19" fillId="0" borderId="0" xfId="0" applyNumberFormat="1" applyFont="1" applyAlignment="1">
      <alignment horizontal="left" vertical="top"/>
    </xf>
    <xf numFmtId="0" fontId="36" fillId="4" borderId="7" xfId="347" applyFont="1" applyFill="1" applyBorder="1"/>
    <xf numFmtId="0" fontId="38" fillId="0" borderId="7" xfId="347" applyFont="1" applyBorder="1" applyAlignment="1">
      <alignment wrapText="1"/>
    </xf>
    <xf numFmtId="0" fontId="24" fillId="0" borderId="0" xfId="347" applyFont="1"/>
    <xf numFmtId="0" fontId="38" fillId="0" borderId="7" xfId="347" applyFont="1" applyBorder="1"/>
    <xf numFmtId="0" fontId="38" fillId="0" borderId="0" xfId="347" applyFont="1"/>
    <xf numFmtId="0" fontId="36" fillId="0" borderId="7" xfId="347" applyFont="1" applyBorder="1" applyAlignment="1">
      <alignment horizontal="left" wrapText="1"/>
    </xf>
    <xf numFmtId="5" fontId="22" fillId="5" borderId="7" xfId="347" applyNumberFormat="1" applyFont="1" applyFill="1" applyBorder="1" applyAlignment="1">
      <alignment horizontal="right" wrapText="1"/>
    </xf>
    <xf numFmtId="169" fontId="36" fillId="0" borderId="7" xfId="347" applyNumberFormat="1" applyFont="1" applyBorder="1"/>
    <xf numFmtId="0" fontId="24" fillId="0" borderId="0" xfId="347" applyFont="1" applyAlignment="1">
      <alignment wrapText="1"/>
    </xf>
    <xf numFmtId="0" fontId="32" fillId="0" borderId="0" xfId="356" applyFont="1" applyFill="1" applyBorder="1"/>
    <xf numFmtId="0" fontId="31" fillId="0" borderId="0" xfId="356" applyFont="1" applyFill="1" applyBorder="1"/>
    <xf numFmtId="0" fontId="31" fillId="0" borderId="0" xfId="356" applyFont="1" applyFill="1" applyBorder="1" applyAlignment="1">
      <alignment horizontal="center"/>
    </xf>
    <xf numFmtId="37" fontId="34" fillId="0" borderId="0" xfId="355" applyNumberFormat="1" applyFont="1" applyFill="1" applyBorder="1" applyAlignment="1">
      <alignment horizontal="center"/>
    </xf>
    <xf numFmtId="5" fontId="34" fillId="0" borderId="0" xfId="355" applyNumberFormat="1" applyFont="1" applyFill="1" applyBorder="1" applyAlignment="1"/>
    <xf numFmtId="5" fontId="31" fillId="0" borderId="0" xfId="355" applyNumberFormat="1" applyFont="1" applyFill="1" applyBorder="1" applyAlignment="1">
      <alignment horizontal="center"/>
    </xf>
    <xf numFmtId="164" fontId="31" fillId="0" borderId="0" xfId="355" applyNumberFormat="1" applyFont="1" applyFill="1" applyBorder="1" applyAlignment="1"/>
    <xf numFmtId="37" fontId="31" fillId="0" borderId="0" xfId="356" applyNumberFormat="1" applyFont="1" applyFill="1" applyBorder="1" applyAlignment="1"/>
    <xf numFmtId="49" fontId="31" fillId="0" borderId="0" xfId="356" applyNumberFormat="1" applyFont="1" applyFill="1" applyBorder="1"/>
    <xf numFmtId="0" fontId="33" fillId="0" borderId="9" xfId="356" applyFont="1" applyFill="1" applyBorder="1" applyAlignment="1">
      <alignment horizontal="center" wrapText="1"/>
    </xf>
    <xf numFmtId="0" fontId="32" fillId="0" borderId="9" xfId="356" applyFont="1" applyFill="1" applyBorder="1" applyAlignment="1">
      <alignment horizontal="center" wrapText="1"/>
    </xf>
    <xf numFmtId="5" fontId="32" fillId="0" borderId="9" xfId="355" applyNumberFormat="1" applyFont="1" applyFill="1" applyBorder="1" applyAlignment="1">
      <alignment horizontal="center" wrapText="1"/>
    </xf>
    <xf numFmtId="164" fontId="32" fillId="0" borderId="9" xfId="355" applyNumberFormat="1" applyFont="1" applyFill="1" applyBorder="1" applyAlignment="1">
      <alignment horizontal="center" wrapText="1"/>
    </xf>
    <xf numFmtId="5" fontId="32" fillId="4" borderId="9" xfId="355" applyNumberFormat="1" applyFont="1" applyFill="1" applyBorder="1" applyAlignment="1">
      <alignment horizontal="center" wrapText="1"/>
    </xf>
    <xf numFmtId="0" fontId="35" fillId="0" borderId="9" xfId="356" applyFont="1" applyFill="1" applyBorder="1" applyAlignment="1">
      <alignment wrapText="1"/>
    </xf>
    <xf numFmtId="49" fontId="32" fillId="0" borderId="9" xfId="356" applyNumberFormat="1" applyFont="1" applyFill="1" applyBorder="1" applyAlignment="1">
      <alignment horizontal="center"/>
    </xf>
    <xf numFmtId="0" fontId="32" fillId="0" borderId="0" xfId="356" applyFont="1" applyFill="1" applyBorder="1" applyAlignment="1"/>
    <xf numFmtId="49" fontId="31" fillId="0" borderId="0" xfId="356" applyNumberFormat="1" applyFont="1" applyFill="1" applyBorder="1" applyAlignment="1">
      <alignment horizontal="center" vertical="top"/>
    </xf>
    <xf numFmtId="0" fontId="31" fillId="0" borderId="0" xfId="356" applyFont="1" applyFill="1" applyBorder="1" applyAlignment="1">
      <alignment vertical="top"/>
    </xf>
    <xf numFmtId="49" fontId="31" fillId="0" borderId="3" xfId="356" applyNumberFormat="1" applyFont="1" applyBorder="1" applyAlignment="1">
      <alignment horizontal="center"/>
    </xf>
    <xf numFmtId="5" fontId="26" fillId="0" borderId="3" xfId="356" applyNumberFormat="1" applyFont="1" applyBorder="1"/>
    <xf numFmtId="5" fontId="26" fillId="0" borderId="3" xfId="356" applyNumberFormat="1" applyFont="1" applyFill="1" applyBorder="1"/>
    <xf numFmtId="37" fontId="31" fillId="0" borderId="3" xfId="356" applyNumberFormat="1" applyFont="1" applyFill="1" applyBorder="1" applyAlignment="1"/>
    <xf numFmtId="0" fontId="31" fillId="0" borderId="3" xfId="356" applyFont="1" applyFill="1" applyBorder="1"/>
    <xf numFmtId="9" fontId="31" fillId="0" borderId="3" xfId="356" applyNumberFormat="1" applyFont="1" applyFill="1" applyBorder="1" applyAlignment="1">
      <alignment horizontal="center" vertical="top" wrapText="1"/>
    </xf>
    <xf numFmtId="0" fontId="26" fillId="0" borderId="3" xfId="356" applyFont="1" applyFill="1" applyBorder="1" applyAlignment="1">
      <alignment wrapText="1"/>
    </xf>
    <xf numFmtId="49" fontId="26" fillId="0" borderId="3" xfId="356" applyNumberFormat="1" applyFont="1" applyBorder="1" applyAlignment="1">
      <alignment horizontal="left" wrapText="1"/>
    </xf>
    <xf numFmtId="0" fontId="26" fillId="0" borderId="3" xfId="356" applyFont="1" applyBorder="1" applyAlignment="1">
      <alignment wrapText="1"/>
    </xf>
    <xf numFmtId="5" fontId="31" fillId="0" borderId="3" xfId="355" applyNumberFormat="1" applyFont="1" applyFill="1" applyBorder="1" applyAlignment="1">
      <alignment horizontal="center"/>
    </xf>
    <xf numFmtId="49" fontId="31" fillId="0" borderId="3" xfId="356" applyNumberFormat="1" applyFont="1" applyBorder="1" applyAlignment="1">
      <alignment horizontal="left" wrapText="1"/>
    </xf>
    <xf numFmtId="49" fontId="31" fillId="0" borderId="0" xfId="356" applyNumberFormat="1" applyFont="1" applyAlignment="1">
      <alignment horizontal="center"/>
    </xf>
    <xf numFmtId="9" fontId="31" fillId="0" borderId="0" xfId="356" applyNumberFormat="1" applyFont="1" applyFill="1" applyBorder="1" applyAlignment="1">
      <alignment horizontal="center" vertical="top" wrapText="1"/>
    </xf>
    <xf numFmtId="37" fontId="8" fillId="0" borderId="0" xfId="355" applyNumberFormat="1" applyFont="1" applyFill="1" applyBorder="1" applyAlignment="1">
      <alignment horizontal="center" vertical="top"/>
    </xf>
    <xf numFmtId="5" fontId="23" fillId="0" borderId="0" xfId="356" applyNumberFormat="1" applyFont="1"/>
    <xf numFmtId="5" fontId="31" fillId="0" borderId="0" xfId="355" applyNumberFormat="1" applyFont="1" applyFill="1" applyBorder="1" applyAlignment="1"/>
    <xf numFmtId="5" fontId="31" fillId="4" borderId="10" xfId="355" applyNumberFormat="1" applyFont="1" applyFill="1" applyBorder="1" applyAlignment="1"/>
    <xf numFmtId="0" fontId="31" fillId="0" borderId="0" xfId="356" applyFont="1" applyFill="1" applyBorder="1" applyAlignment="1">
      <alignment horizontal="left"/>
    </xf>
    <xf numFmtId="0" fontId="33" fillId="0" borderId="0" xfId="356" applyFont="1" applyFill="1" applyBorder="1" applyAlignment="1">
      <alignment horizontal="left"/>
    </xf>
    <xf numFmtId="37" fontId="8" fillId="0" borderId="0" xfId="355" applyNumberFormat="1" applyFont="1" applyFill="1" applyBorder="1" applyAlignment="1">
      <alignment horizontal="center"/>
    </xf>
    <xf numFmtId="5" fontId="8" fillId="0" borderId="0" xfId="355" applyNumberFormat="1" applyFont="1" applyFill="1" applyBorder="1" applyAlignment="1"/>
    <xf numFmtId="37" fontId="19" fillId="0" borderId="4" xfId="0" applyNumberFormat="1" applyFont="1" applyBorder="1" applyAlignment="1">
      <alignment horizontal="center" vertical="top"/>
    </xf>
    <xf numFmtId="37" fontId="19" fillId="0" borderId="3" xfId="0" applyNumberFormat="1" applyFont="1" applyBorder="1" applyAlignment="1">
      <alignment horizontal="center" vertical="top"/>
    </xf>
    <xf numFmtId="0" fontId="19" fillId="0" borderId="0" xfId="0" applyFont="1" applyAlignment="1">
      <alignment horizontal="left" wrapText="1"/>
    </xf>
    <xf numFmtId="49" fontId="8" fillId="0" borderId="0" xfId="134" applyNumberFormat="1" applyFont="1" applyFill="1" applyBorder="1" applyAlignment="1" applyProtection="1">
      <alignment horizontal="center" wrapText="1"/>
      <protection locked="0"/>
    </xf>
    <xf numFmtId="0" fontId="0" fillId="0" borderId="0" xfId="0" applyAlignment="1"/>
    <xf numFmtId="0" fontId="19" fillId="0" borderId="0" xfId="134" applyFont="1" applyBorder="1" applyAlignment="1"/>
    <xf numFmtId="37" fontId="19" fillId="0" borderId="0" xfId="0" applyNumberFormat="1" applyFont="1" applyBorder="1" applyAlignment="1">
      <alignment horizontal="right"/>
    </xf>
    <xf numFmtId="37" fontId="19" fillId="0" borderId="0" xfId="0" applyNumberFormat="1" applyFont="1" applyFill="1" applyBorder="1" applyAlignment="1">
      <alignment horizontal="right"/>
    </xf>
    <xf numFmtId="37" fontId="19" fillId="0" borderId="0" xfId="0" applyNumberFormat="1" applyFont="1" applyBorder="1" applyAlignment="1"/>
    <xf numFmtId="49" fontId="19" fillId="0" borderId="0" xfId="0" applyNumberFormat="1" applyFont="1" applyFill="1" applyBorder="1" applyAlignment="1">
      <alignment horizontal="center"/>
    </xf>
    <xf numFmtId="0" fontId="19" fillId="0" borderId="0" xfId="98" applyFont="1" applyBorder="1" applyAlignment="1">
      <alignment horizontal="left" wrapText="1"/>
    </xf>
    <xf numFmtId="0" fontId="19" fillId="0" borderId="0" xfId="0" applyFont="1" applyFill="1" applyBorder="1" applyAlignment="1">
      <alignment wrapText="1"/>
    </xf>
    <xf numFmtId="166" fontId="19" fillId="0" borderId="0" xfId="0" applyNumberFormat="1" applyFont="1" applyFill="1" applyBorder="1" applyAlignment="1" applyProtection="1">
      <alignment wrapText="1"/>
      <protection locked="0"/>
    </xf>
    <xf numFmtId="0" fontId="19" fillId="0" borderId="0" xfId="98" applyFont="1" applyBorder="1" applyAlignment="1">
      <alignment horizontal="left" vertical="top"/>
    </xf>
    <xf numFmtId="0" fontId="19" fillId="0" borderId="0" xfId="134" applyFont="1" applyBorder="1" applyAlignment="1">
      <alignment horizontal="center"/>
    </xf>
    <xf numFmtId="0" fontId="21" fillId="0" borderId="0" xfId="0" applyFont="1" applyFill="1" applyBorder="1" applyAlignment="1">
      <alignment horizontal="center" wrapText="1"/>
    </xf>
    <xf numFmtId="0" fontId="19" fillId="0" borderId="0" xfId="0" applyFont="1" applyFill="1" applyBorder="1" applyAlignment="1">
      <alignment horizontal="left" wrapText="1"/>
    </xf>
    <xf numFmtId="49" fontId="19" fillId="0" borderId="0" xfId="0" applyNumberFormat="1" applyFont="1" applyAlignment="1">
      <alignment horizontal="left" wrapText="1"/>
    </xf>
    <xf numFmtId="0" fontId="19" fillId="0" borderId="0" xfId="0" applyFont="1" applyAlignment="1">
      <alignment horizontal="left" vertical="top" wrapText="1"/>
    </xf>
    <xf numFmtId="0" fontId="31" fillId="0" borderId="4" xfId="356" applyFont="1" applyFill="1" applyBorder="1" applyAlignment="1">
      <alignment horizontal="center" vertical="top"/>
    </xf>
    <xf numFmtId="49" fontId="31" fillId="0" borderId="4" xfId="356" applyNumberFormat="1" applyFont="1" applyBorder="1" applyAlignment="1">
      <alignment horizontal="center" vertical="top"/>
    </xf>
    <xf numFmtId="9" fontId="31" fillId="0" borderId="4" xfId="356" applyNumberFormat="1" applyFont="1" applyFill="1" applyBorder="1" applyAlignment="1">
      <alignment horizontal="center" vertical="top" wrapText="1"/>
    </xf>
    <xf numFmtId="0" fontId="27" fillId="0" borderId="0" xfId="356" applyFont="1" applyAlignment="1">
      <alignment vertical="top"/>
    </xf>
    <xf numFmtId="5" fontId="26" fillId="0" borderId="4" xfId="356" applyNumberFormat="1" applyFont="1" applyBorder="1" applyAlignment="1">
      <alignment vertical="top"/>
    </xf>
    <xf numFmtId="5" fontId="26" fillId="0" borderId="4" xfId="356" applyNumberFormat="1" applyFont="1" applyFill="1" applyBorder="1" applyAlignment="1">
      <alignment vertical="top"/>
    </xf>
    <xf numFmtId="37" fontId="31" fillId="0" borderId="4" xfId="356" applyNumberFormat="1" applyFont="1" applyFill="1" applyBorder="1" applyAlignment="1">
      <alignment horizontal="left" vertical="top"/>
    </xf>
    <xf numFmtId="0" fontId="27" fillId="0" borderId="0" xfId="356" applyFont="1" applyAlignment="1">
      <alignment vertical="top" wrapText="1"/>
    </xf>
    <xf numFmtId="0" fontId="31" fillId="0" borderId="3" xfId="356" applyFont="1" applyFill="1" applyBorder="1" applyAlignment="1">
      <alignment horizontal="center" vertical="top"/>
    </xf>
    <xf numFmtId="49" fontId="31" fillId="0" borderId="3" xfId="356" applyNumberFormat="1" applyFont="1" applyBorder="1" applyAlignment="1">
      <alignment horizontal="center" vertical="top"/>
    </xf>
    <xf numFmtId="5" fontId="26" fillId="0" borderId="3" xfId="356" applyNumberFormat="1" applyFont="1" applyBorder="1" applyAlignment="1">
      <alignment vertical="top"/>
    </xf>
    <xf numFmtId="5" fontId="26" fillId="0" borderId="3" xfId="356" applyNumberFormat="1" applyFont="1" applyFill="1" applyBorder="1" applyAlignment="1">
      <alignment vertical="top"/>
    </xf>
    <xf numFmtId="37" fontId="31" fillId="0" borderId="3" xfId="356" applyNumberFormat="1" applyFont="1" applyFill="1" applyBorder="1" applyAlignment="1">
      <alignment vertical="top"/>
    </xf>
    <xf numFmtId="5" fontId="26" fillId="4" borderId="3" xfId="356" applyNumberFormat="1" applyFont="1" applyFill="1" applyBorder="1" applyAlignment="1">
      <alignment horizontal="center" vertical="top"/>
    </xf>
    <xf numFmtId="0" fontId="18" fillId="0" borderId="1" xfId="0" applyFont="1" applyBorder="1" applyAlignment="1">
      <alignment horizontal="center" wrapText="1"/>
    </xf>
    <xf numFmtId="0" fontId="19" fillId="0" borderId="3" xfId="0" applyFont="1" applyBorder="1" applyAlignment="1">
      <alignment horizontal="left" vertical="top"/>
    </xf>
    <xf numFmtId="37" fontId="18" fillId="0" borderId="0" xfId="0" applyNumberFormat="1" applyFont="1" applyAlignment="1">
      <alignment horizontal="center"/>
    </xf>
    <xf numFmtId="0" fontId="18" fillId="0" borderId="1" xfId="0" applyFont="1" applyBorder="1" applyAlignment="1">
      <alignment horizontal="center" wrapText="1"/>
    </xf>
    <xf numFmtId="0" fontId="19" fillId="0" borderId="4" xfId="0" applyFont="1" applyBorder="1" applyAlignment="1">
      <alignment horizontal="left" vertical="top"/>
    </xf>
    <xf numFmtId="0" fontId="19" fillId="0" borderId="5" xfId="0" applyFont="1" applyBorder="1" applyAlignment="1">
      <alignment horizontal="left" vertical="top"/>
    </xf>
    <xf numFmtId="0" fontId="19" fillId="0" borderId="6" xfId="0" applyFont="1" applyBorder="1" applyAlignment="1">
      <alignment horizontal="left" vertical="top"/>
    </xf>
    <xf numFmtId="0" fontId="19" fillId="0" borderId="11" xfId="0" applyFont="1" applyBorder="1" applyAlignment="1">
      <alignment horizontal="left" vertical="top"/>
    </xf>
    <xf numFmtId="0" fontId="24" fillId="5" borderId="1" xfId="347" applyFont="1" applyFill="1" applyBorder="1" applyAlignment="1">
      <alignment horizontal="left" wrapText="1"/>
    </xf>
    <xf numFmtId="0" fontId="25" fillId="5" borderId="0" xfId="347" applyFont="1" applyFill="1" applyAlignment="1">
      <alignment horizontal="center"/>
    </xf>
    <xf numFmtId="0" fontId="24" fillId="5" borderId="0" xfId="347" applyFont="1" applyFill="1" applyAlignment="1">
      <alignment wrapText="1"/>
    </xf>
    <xf numFmtId="0" fontId="24" fillId="5" borderId="0" xfId="347" applyFont="1" applyFill="1" applyAlignment="1">
      <alignment horizontal="left" wrapText="1"/>
    </xf>
    <xf numFmtId="0" fontId="29" fillId="5" borderId="0" xfId="348" applyFont="1" applyFill="1" applyAlignment="1">
      <alignment horizontal="left"/>
    </xf>
    <xf numFmtId="0" fontId="29" fillId="5" borderId="0" xfId="348" applyFont="1" applyFill="1" applyAlignment="1">
      <alignment horizontal="left" wrapText="1"/>
    </xf>
    <xf numFmtId="164" fontId="32" fillId="0" borderId="0" xfId="355" applyNumberFormat="1" applyFont="1" applyFill="1" applyBorder="1" applyAlignment="1">
      <alignment horizontal="center"/>
    </xf>
    <xf numFmtId="165" fontId="19" fillId="0" borderId="4" xfId="0" applyNumberFormat="1" applyFont="1" applyBorder="1" applyAlignment="1">
      <alignment horizontal="center"/>
    </xf>
    <xf numFmtId="0" fontId="19" fillId="0" borderId="12" xfId="0" applyFont="1" applyBorder="1"/>
    <xf numFmtId="0" fontId="19" fillId="0" borderId="4" xfId="0" applyFont="1" applyBorder="1" applyAlignment="1">
      <alignment horizontal="center"/>
    </xf>
    <xf numFmtId="42" fontId="0" fillId="0" borderId="0" xfId="0" applyNumberFormat="1" applyFont="1"/>
    <xf numFmtId="37" fontId="19" fillId="4" borderId="4" xfId="0" applyNumberFormat="1" applyFont="1" applyFill="1" applyBorder="1"/>
    <xf numFmtId="37" fontId="19" fillId="0" borderId="4" xfId="0" applyNumberFormat="1" applyFont="1" applyBorder="1"/>
    <xf numFmtId="37" fontId="19" fillId="0" borderId="4" xfId="0" applyNumberFormat="1" applyFont="1" applyFill="1" applyBorder="1"/>
    <xf numFmtId="49" fontId="19" fillId="0" borderId="4" xfId="0" applyNumberFormat="1" applyFont="1" applyBorder="1" applyAlignment="1">
      <alignment horizontal="center" wrapText="1"/>
    </xf>
    <xf numFmtId="49" fontId="19" fillId="0" borderId="4" xfId="0" applyNumberFormat="1" applyFont="1" applyBorder="1" applyAlignment="1">
      <alignment horizontal="center"/>
    </xf>
    <xf numFmtId="165" fontId="19" fillId="0" borderId="5" xfId="0" applyNumberFormat="1" applyFont="1" applyBorder="1" applyAlignment="1">
      <alignment horizontal="center"/>
    </xf>
    <xf numFmtId="0" fontId="26" fillId="0" borderId="0" xfId="365" applyFont="1" applyBorder="1" applyAlignment="1">
      <alignment wrapText="1"/>
    </xf>
    <xf numFmtId="0" fontId="19" fillId="0" borderId="6" xfId="0" applyFont="1" applyBorder="1" applyAlignment="1">
      <alignment horizontal="center"/>
    </xf>
    <xf numFmtId="0" fontId="19" fillId="0" borderId="3" xfId="0" applyFont="1" applyBorder="1" applyAlignment="1">
      <alignment horizontal="center"/>
    </xf>
    <xf numFmtId="37" fontId="19" fillId="0" borderId="3" xfId="0" applyNumberFormat="1" applyFont="1" applyBorder="1"/>
    <xf numFmtId="37" fontId="19" fillId="4" borderId="3" xfId="0" applyNumberFormat="1" applyFont="1" applyFill="1" applyBorder="1"/>
    <xf numFmtId="37" fontId="19" fillId="0" borderId="3" xfId="0" applyNumberFormat="1" applyFont="1" applyFill="1" applyBorder="1"/>
    <xf numFmtId="49" fontId="19" fillId="0" borderId="3" xfId="0" applyNumberFormat="1" applyFont="1" applyBorder="1" applyAlignment="1">
      <alignment horizontal="center"/>
    </xf>
    <xf numFmtId="49" fontId="19" fillId="0" borderId="5" xfId="0" applyNumberFormat="1" applyFont="1" applyBorder="1" applyAlignment="1">
      <alignment horizontal="center"/>
    </xf>
    <xf numFmtId="0" fontId="27" fillId="0" borderId="0" xfId="0" applyFont="1" applyBorder="1" applyAlignment="1">
      <alignment wrapText="1"/>
    </xf>
    <xf numFmtId="0" fontId="19" fillId="0" borderId="4" xfId="0" applyFont="1" applyFill="1" applyBorder="1"/>
    <xf numFmtId="0" fontId="21" fillId="0" borderId="4" xfId="0" applyFont="1" applyFill="1" applyBorder="1" applyAlignment="1">
      <alignment horizontal="left" vertical="top" wrapText="1"/>
    </xf>
    <xf numFmtId="0" fontId="19" fillId="0" borderId="3" xfId="0" applyFont="1" applyFill="1" applyBorder="1"/>
    <xf numFmtId="0" fontId="21" fillId="0" borderId="3" xfId="0" applyFont="1" applyFill="1" applyBorder="1" applyAlignment="1">
      <alignment horizontal="left" vertical="top" wrapText="1"/>
    </xf>
    <xf numFmtId="37" fontId="19" fillId="0" borderId="3" xfId="0" applyNumberFormat="1" applyFont="1" applyBorder="1" applyAlignment="1">
      <alignment horizontal="center"/>
    </xf>
    <xf numFmtId="0" fontId="19" fillId="0" borderId="0" xfId="134" applyFont="1" applyBorder="1" applyAlignment="1">
      <alignment horizontal="center" wrapText="1"/>
    </xf>
    <xf numFmtId="0" fontId="19" fillId="0" borderId="0" xfId="134" applyFont="1" applyBorder="1" applyAlignment="1">
      <alignment vertical="center" wrapText="1"/>
    </xf>
    <xf numFmtId="165" fontId="19" fillId="0" borderId="0" xfId="0" applyNumberFormat="1" applyFont="1" applyBorder="1" applyAlignment="1">
      <alignment horizontal="center" vertical="center"/>
    </xf>
    <xf numFmtId="49" fontId="19" fillId="0" borderId="0" xfId="0" applyNumberFormat="1" applyFont="1" applyFill="1" applyBorder="1" applyAlignment="1">
      <alignment horizontal="center" vertical="center" wrapText="1"/>
    </xf>
    <xf numFmtId="0" fontId="19" fillId="0" borderId="0" xfId="98" applyFont="1" applyBorder="1" applyAlignment="1">
      <alignment horizontal="left" vertical="center" wrapText="1"/>
    </xf>
    <xf numFmtId="0" fontId="19" fillId="0" borderId="0" xfId="0" applyFont="1" applyFill="1" applyBorder="1" applyAlignment="1">
      <alignment vertical="center" wrapText="1"/>
    </xf>
  </cellXfs>
  <cellStyles count="366">
    <cellStyle name="Comma 10" xfId="47"/>
    <cellStyle name="Comma 10 2" xfId="99"/>
    <cellStyle name="Comma 10 3" xfId="118"/>
    <cellStyle name="Comma 10 4" xfId="135"/>
    <cellStyle name="Comma 10 5" xfId="153"/>
    <cellStyle name="Comma 10 6" xfId="169"/>
    <cellStyle name="Comma 10 7" xfId="184"/>
    <cellStyle name="Comma 10 8" xfId="194"/>
    <cellStyle name="Comma 11" xfId="48"/>
    <cellStyle name="Comma 11 2" xfId="100"/>
    <cellStyle name="Comma 11 3" xfId="119"/>
    <cellStyle name="Comma 11 4" xfId="136"/>
    <cellStyle name="Comma 11 5" xfId="154"/>
    <cellStyle name="Comma 11 6" xfId="170"/>
    <cellStyle name="Comma 11 7" xfId="185"/>
    <cellStyle name="Comma 11 8" xfId="195"/>
    <cellStyle name="Comma 12" xfId="59"/>
    <cellStyle name="Comma 13" xfId="57"/>
    <cellStyle name="Comma 14" xfId="56"/>
    <cellStyle name="Comma 15" xfId="62"/>
    <cellStyle name="Comma 16" xfId="61"/>
    <cellStyle name="Comma 17" xfId="60"/>
    <cellStyle name="Comma 18" xfId="58"/>
    <cellStyle name="Comma 19" xfId="204"/>
    <cellStyle name="Comma 2" xfId="49"/>
    <cellStyle name="Comma 2 2" xfId="101"/>
    <cellStyle name="Comma 2 3" xfId="120"/>
    <cellStyle name="Comma 2 4" xfId="137"/>
    <cellStyle name="Comma 2 5" xfId="155"/>
    <cellStyle name="Comma 2 6" xfId="171"/>
    <cellStyle name="Comma 2 7" xfId="186"/>
    <cellStyle name="Comma 2 8" xfId="196"/>
    <cellStyle name="Comma 20" xfId="214"/>
    <cellStyle name="Comma 21" xfId="7"/>
    <cellStyle name="Comma 28" xfId="357"/>
    <cellStyle name="Comma 3" xfId="10"/>
    <cellStyle name="Comma 3 10" xfId="133"/>
    <cellStyle name="Comma 3 11" xfId="108"/>
    <cellStyle name="Comma 3 12" xfId="64"/>
    <cellStyle name="Comma 3 13" xfId="144"/>
    <cellStyle name="Comma 3 2" xfId="20"/>
    <cellStyle name="Comma 3 3" xfId="25"/>
    <cellStyle name="Comma 3 4" xfId="32"/>
    <cellStyle name="Comma 3 5" xfId="37"/>
    <cellStyle name="Comma 3 6" xfId="43"/>
    <cellStyle name="Comma 3 7" xfId="66"/>
    <cellStyle name="Comma 3 8" xfId="97"/>
    <cellStyle name="Comma 3 9" xfId="116"/>
    <cellStyle name="Comma 4" xfId="11"/>
    <cellStyle name="Comma 4 10" xfId="129"/>
    <cellStyle name="Comma 4 11" xfId="152"/>
    <cellStyle name="Comma 4 12" xfId="168"/>
    <cellStyle name="Comma 4 13" xfId="183"/>
    <cellStyle name="Comma 4 2" xfId="21"/>
    <cellStyle name="Comma 4 3" xfId="26"/>
    <cellStyle name="Comma 4 4" xfId="33"/>
    <cellStyle name="Comma 4 5" xfId="38"/>
    <cellStyle name="Comma 4 6" xfId="44"/>
    <cellStyle name="Comma 4 7" xfId="67"/>
    <cellStyle name="Comma 4 8" xfId="93"/>
    <cellStyle name="Comma 4 9" xfId="111"/>
    <cellStyle name="Comma 5" xfId="50"/>
    <cellStyle name="Comma 5 2" xfId="102"/>
    <cellStyle name="Comma 5 3" xfId="121"/>
    <cellStyle name="Comma 5 4" xfId="138"/>
    <cellStyle name="Comma 5 5" xfId="156"/>
    <cellStyle name="Comma 5 6" xfId="172"/>
    <cellStyle name="Comma 5 7" xfId="187"/>
    <cellStyle name="Comma 5 8" xfId="197"/>
    <cellStyle name="Comma 6" xfId="51"/>
    <cellStyle name="Comma 6 2" xfId="103"/>
    <cellStyle name="Comma 6 3" xfId="122"/>
    <cellStyle name="Comma 6 4" xfId="139"/>
    <cellStyle name="Comma 6 5" xfId="157"/>
    <cellStyle name="Comma 6 6" xfId="173"/>
    <cellStyle name="Comma 6 7" xfId="188"/>
    <cellStyle name="Comma 6 8" xfId="198"/>
    <cellStyle name="Comma 7" xfId="52"/>
    <cellStyle name="Comma 7 2" xfId="104"/>
    <cellStyle name="Comma 7 3" xfId="123"/>
    <cellStyle name="Comma 7 4" xfId="140"/>
    <cellStyle name="Comma 7 5" xfId="158"/>
    <cellStyle name="Comma 7 6" xfId="174"/>
    <cellStyle name="Comma 7 7" xfId="189"/>
    <cellStyle name="Comma 7 8" xfId="199"/>
    <cellStyle name="Comma 8" xfId="53"/>
    <cellStyle name="Comma 8 2" xfId="105"/>
    <cellStyle name="Comma 8 3" xfId="124"/>
    <cellStyle name="Comma 8 4" xfId="141"/>
    <cellStyle name="Comma 8 5" xfId="159"/>
    <cellStyle name="Comma 8 6" xfId="175"/>
    <cellStyle name="Comma 8 7" xfId="190"/>
    <cellStyle name="Comma 8 8" xfId="200"/>
    <cellStyle name="Comma 9" xfId="54"/>
    <cellStyle name="Comma 9 2" xfId="106"/>
    <cellStyle name="Comma 9 3" xfId="125"/>
    <cellStyle name="Comma 9 4" xfId="142"/>
    <cellStyle name="Comma 9 5" xfId="160"/>
    <cellStyle name="Comma 9 6" xfId="176"/>
    <cellStyle name="Comma 9 7" xfId="191"/>
    <cellStyle name="Comma 9 8" xfId="201"/>
    <cellStyle name="Currency" xfId="3" builtinId="4"/>
    <cellStyle name="Currency 10" xfId="354"/>
    <cellStyle name="Currency 11" xfId="355"/>
    <cellStyle name="Currency 12" xfId="353"/>
    <cellStyle name="Currency 2" xfId="6"/>
    <cellStyle name="Currency 2 2" xfId="278"/>
    <cellStyle name="Currency 2 2 2" xfId="328"/>
    <cellStyle name="Currency 2 3" xfId="306"/>
    <cellStyle name="Currency 2 4" xfId="229"/>
    <cellStyle name="Currency 3" xfId="2"/>
    <cellStyle name="Currency 4" xfId="216"/>
    <cellStyle name="Currency 4 2" xfId="287"/>
    <cellStyle name="Currency 4 3" xfId="251"/>
    <cellStyle name="Currency 5" xfId="264"/>
    <cellStyle name="Currency 5 2" xfId="300"/>
    <cellStyle name="Currency 5 2 2" xfId="343"/>
    <cellStyle name="Currency 5 3" xfId="323"/>
    <cellStyle name="Currency 6" xfId="266"/>
    <cellStyle name="Currency 6 2" xfId="302"/>
    <cellStyle name="Currency 6 2 2" xfId="344"/>
    <cellStyle name="Currency 6 3" xfId="325"/>
    <cellStyle name="Currency 7" xfId="268"/>
    <cellStyle name="Currency 7 2" xfId="327"/>
    <cellStyle name="Currency 8" xfId="304"/>
    <cellStyle name="Currency 9" xfId="349"/>
    <cellStyle name="Excel Built-in Normal" xfId="4"/>
    <cellStyle name="Hyperlink" xfId="348" builtinId="8"/>
    <cellStyle name="Normal" xfId="0" builtinId="0"/>
    <cellStyle name="Normal 10" xfId="30"/>
    <cellStyle name="Normal 10 2" xfId="84"/>
    <cellStyle name="Normal 10 3" xfId="86"/>
    <cellStyle name="Normal 10 4" xfId="110"/>
    <cellStyle name="Normal 10 5" xfId="128"/>
    <cellStyle name="Normal 10 6" xfId="151"/>
    <cellStyle name="Normal 10 7" xfId="167"/>
    <cellStyle name="Normal 10 8" xfId="182"/>
    <cellStyle name="Normal 11" xfId="41"/>
    <cellStyle name="Normal 11 2" xfId="94"/>
    <cellStyle name="Normal 11 3" xfId="112"/>
    <cellStyle name="Normal 11 4" xfId="130"/>
    <cellStyle name="Normal 11 5" xfId="149"/>
    <cellStyle name="Normal 11 6" xfId="165"/>
    <cellStyle name="Normal 11 7" xfId="180"/>
    <cellStyle name="Normal 11 8" xfId="193"/>
    <cellStyle name="Normal 12" xfId="202"/>
    <cellStyle name="Normal 12 12 2 2 2 2" xfId="358"/>
    <cellStyle name="Normal 12 2" xfId="207"/>
    <cellStyle name="Normal 12 2 2" xfId="211"/>
    <cellStyle name="Normal 12 2 2 2" xfId="227"/>
    <cellStyle name="Normal 12 2 2 2 2" xfId="298"/>
    <cellStyle name="Normal 12 2 2 2 2 2" xfId="342"/>
    <cellStyle name="Normal 12 2 2 2 3" xfId="321"/>
    <cellStyle name="Normal 12 2 2 2 4" xfId="262"/>
    <cellStyle name="Normal 12 2 2 2_Budget FY16" xfId="231"/>
    <cellStyle name="Normal 12 2 2 3" xfId="222"/>
    <cellStyle name="Normal 12 2 2 3 2" xfId="293"/>
    <cellStyle name="Normal 12 2 2 3 2 2" xfId="337"/>
    <cellStyle name="Normal 12 2 2 3 3" xfId="316"/>
    <cellStyle name="Normal 12 2 2 3 4" xfId="257"/>
    <cellStyle name="Normal 12 2 2 3_Budget FY16" xfId="233"/>
    <cellStyle name="Normal 12 2 2 4" xfId="284"/>
    <cellStyle name="Normal 12 2 2 4 2" xfId="332"/>
    <cellStyle name="Normal 12 2 2 5" xfId="311"/>
    <cellStyle name="Normal 12 2 2 6" xfId="249"/>
    <cellStyle name="Normal 12 2 2_Budget FY16" xfId="236"/>
    <cellStyle name="Normal 12 2 3" xfId="224"/>
    <cellStyle name="Normal 12 2 3 2" xfId="295"/>
    <cellStyle name="Normal 12 2 3 2 2" xfId="339"/>
    <cellStyle name="Normal 12 2 3 3" xfId="318"/>
    <cellStyle name="Normal 12 2 3 4" xfId="259"/>
    <cellStyle name="Normal 12 2 3_Budget FY16" xfId="240"/>
    <cellStyle name="Normal 12 2 4" xfId="219"/>
    <cellStyle name="Normal 12 2 4 2" xfId="290"/>
    <cellStyle name="Normal 12 2 4 2 2" xfId="334"/>
    <cellStyle name="Normal 12 2 4 3" xfId="313"/>
    <cellStyle name="Normal 12 2 4 4" xfId="254"/>
    <cellStyle name="Normal 12 2 4_Budget FY16" xfId="243"/>
    <cellStyle name="Normal 12 2 5" xfId="281"/>
    <cellStyle name="Normal 12 2 5 2" xfId="329"/>
    <cellStyle name="Normal 12 2 6" xfId="308"/>
    <cellStyle name="Normal 12 2 7" xfId="246"/>
    <cellStyle name="Normal 12 2_Budget FY16" xfId="234"/>
    <cellStyle name="Normal 12 3" xfId="210"/>
    <cellStyle name="Normal 12 3 2" xfId="226"/>
    <cellStyle name="Normal 12 3 2 2" xfId="297"/>
    <cellStyle name="Normal 12 3 2 2 2" xfId="341"/>
    <cellStyle name="Normal 12 3 2 3" xfId="320"/>
    <cellStyle name="Normal 12 3 2 4" xfId="261"/>
    <cellStyle name="Normal 12 3 2_Budget FY16" xfId="232"/>
    <cellStyle name="Normal 12 3 3" xfId="221"/>
    <cellStyle name="Normal 12 3 3 2" xfId="292"/>
    <cellStyle name="Normal 12 3 3 2 2" xfId="336"/>
    <cellStyle name="Normal 12 3 3 3" xfId="315"/>
    <cellStyle name="Normal 12 3 3 4" xfId="256"/>
    <cellStyle name="Normal 12 3 3_Budget FY16" xfId="235"/>
    <cellStyle name="Normal 12 3 4" xfId="283"/>
    <cellStyle name="Normal 12 3 4 2" xfId="331"/>
    <cellStyle name="Normal 12 3 5" xfId="310"/>
    <cellStyle name="Normal 12 3 6" xfId="248"/>
    <cellStyle name="Normal 12 3_Budget FY16" xfId="244"/>
    <cellStyle name="Normal 12 4" xfId="209"/>
    <cellStyle name="Normal 12 4 2" xfId="225"/>
    <cellStyle name="Normal 12 4 2 2" xfId="296"/>
    <cellStyle name="Normal 12 4 2 2 2" xfId="340"/>
    <cellStyle name="Normal 12 4 2 3" xfId="319"/>
    <cellStyle name="Normal 12 4 2 4" xfId="260"/>
    <cellStyle name="Normal 12 4 2_Budget FY16" xfId="238"/>
    <cellStyle name="Normal 12 4 3" xfId="220"/>
    <cellStyle name="Normal 12 4 3 2" xfId="291"/>
    <cellStyle name="Normal 12 4 3 2 2" xfId="335"/>
    <cellStyle name="Normal 12 4 3 3" xfId="314"/>
    <cellStyle name="Normal 12 4 3 4" xfId="255"/>
    <cellStyle name="Normal 12 4 3_Budget FY16" xfId="237"/>
    <cellStyle name="Normal 12 4 4" xfId="282"/>
    <cellStyle name="Normal 12 4 4 2" xfId="330"/>
    <cellStyle name="Normal 12 4 5" xfId="309"/>
    <cellStyle name="Normal 12 4 6" xfId="247"/>
    <cellStyle name="Normal 12 4_Budget FY16" xfId="239"/>
    <cellStyle name="Normal 12 5" xfId="223"/>
    <cellStyle name="Normal 12 5 2" xfId="294"/>
    <cellStyle name="Normal 12 5 2 2" xfId="338"/>
    <cellStyle name="Normal 12 5 3" xfId="317"/>
    <cellStyle name="Normal 12 5 4" xfId="258"/>
    <cellStyle name="Normal 12 5_Budget FY16" xfId="241"/>
    <cellStyle name="Normal 12 6" xfId="218"/>
    <cellStyle name="Normal 12 6 2" xfId="289"/>
    <cellStyle name="Normal 12 6 2 2" xfId="333"/>
    <cellStyle name="Normal 12 6 3" xfId="312"/>
    <cellStyle name="Normal 12 6 4" xfId="253"/>
    <cellStyle name="Normal 12 6_Budget FY16" xfId="230"/>
    <cellStyle name="Normal 12 7" xfId="279"/>
    <cellStyle name="Normal 12 7 2" xfId="307"/>
    <cellStyle name="Normal 12 8" xfId="269"/>
    <cellStyle name="Normal 12 9" xfId="245"/>
    <cellStyle name="Normal 12_Budget FY16" xfId="346"/>
    <cellStyle name="Normal 13" xfId="98"/>
    <cellStyle name="Normal 14" xfId="117"/>
    <cellStyle name="Normal 15" xfId="134"/>
    <cellStyle name="Normal 16" xfId="161"/>
    <cellStyle name="Normal 16 2" xfId="345"/>
    <cellStyle name="Normal 17" xfId="177"/>
    <cellStyle name="Normal 18" xfId="192"/>
    <cellStyle name="Normal 19" xfId="205"/>
    <cellStyle name="Normal 19 2" xfId="206"/>
    <cellStyle name="Normal 19 3" xfId="208"/>
    <cellStyle name="Normal 19 4" xfId="280"/>
    <cellStyle name="Normal 19 5" xfId="271"/>
    <cellStyle name="Normal 2" xfId="5"/>
    <cellStyle name="Normal 2 2" xfId="8"/>
    <cellStyle name="Normal 2 3" xfId="9"/>
    <cellStyle name="Normal 2 4" xfId="14"/>
    <cellStyle name="Normal 2 5" xfId="15"/>
    <cellStyle name="Normal 2 6" xfId="55"/>
    <cellStyle name="Normal 2 7" xfId="203"/>
    <cellStyle name="Normal 2 8" xfId="277"/>
    <cellStyle name="Normal 2 8 2" xfId="305"/>
    <cellStyle name="Normal 2 9" xfId="228"/>
    <cellStyle name="Normal 2_Budget FY16" xfId="250"/>
    <cellStyle name="Normal 20" xfId="212"/>
    <cellStyle name="Normal 20 2" xfId="285"/>
    <cellStyle name="Normal 20 3" xfId="270"/>
    <cellStyle name="Normal 21" xfId="213"/>
    <cellStyle name="Normal 21 2" xfId="217"/>
    <cellStyle name="Normal 21 2 2" xfId="288"/>
    <cellStyle name="Normal 21 2 3" xfId="252"/>
    <cellStyle name="Normal 21 2_Budget FY16" xfId="242"/>
    <cellStyle name="Normal 21 3" xfId="286"/>
    <cellStyle name="Normal 21 4" xfId="273"/>
    <cellStyle name="Normal 22" xfId="263"/>
    <cellStyle name="Normal 22 2" xfId="299"/>
    <cellStyle name="Normal 22 2 2" xfId="322"/>
    <cellStyle name="Normal 22 3" xfId="274"/>
    <cellStyle name="Normal 23" xfId="265"/>
    <cellStyle name="Normal 23 2" xfId="301"/>
    <cellStyle name="Normal 23 2 2" xfId="324"/>
    <cellStyle name="Normal 23 3" xfId="275"/>
    <cellStyle name="Normal 24" xfId="272"/>
    <cellStyle name="Normal 25" xfId="276"/>
    <cellStyle name="Normal 26" xfId="267"/>
    <cellStyle name="Normal 26 14" xfId="359"/>
    <cellStyle name="Normal 26 2" xfId="326"/>
    <cellStyle name="Normal 27" xfId="303"/>
    <cellStyle name="Normal 28" xfId="347"/>
    <cellStyle name="Normal 29" xfId="350"/>
    <cellStyle name="Normal 3" xfId="1"/>
    <cellStyle name="Normal 3 10" xfId="89"/>
    <cellStyle name="Normal 3 11" xfId="77"/>
    <cellStyle name="Normal 3 12" xfId="70"/>
    <cellStyle name="Normal 3 13" xfId="147"/>
    <cellStyle name="Normal 3 2" xfId="19"/>
    <cellStyle name="Normal 3 3" xfId="24"/>
    <cellStyle name="Normal 3 4" xfId="31"/>
    <cellStyle name="Normal 3 5" xfId="36"/>
    <cellStyle name="Normal 3 6" xfId="42"/>
    <cellStyle name="Normal 3 7" xfId="65"/>
    <cellStyle name="Normal 3 8" xfId="78"/>
    <cellStyle name="Normal 3 9" xfId="96"/>
    <cellStyle name="Normal 30" xfId="356"/>
    <cellStyle name="Normal 34" xfId="351"/>
    <cellStyle name="Normal 4" xfId="16"/>
    <cellStyle name="Normal 4 2" xfId="71"/>
    <cellStyle name="Normal 4 3" xfId="90"/>
    <cellStyle name="Normal 4 4" xfId="109"/>
    <cellStyle name="Normal 4 5" xfId="127"/>
    <cellStyle name="Normal 4 6" xfId="150"/>
    <cellStyle name="Normal 4 7" xfId="166"/>
    <cellStyle name="Normal 4 8" xfId="181"/>
    <cellStyle name="Normal 4_FY15" xfId="360"/>
    <cellStyle name="Normal 40" xfId="352"/>
    <cellStyle name="Normal 41" xfId="361"/>
    <cellStyle name="Normal 42" xfId="362"/>
    <cellStyle name="Normal 43" xfId="363"/>
    <cellStyle name="Normal 47" xfId="364"/>
    <cellStyle name="Normal 5" xfId="12"/>
    <cellStyle name="Normal 5 10" xfId="126"/>
    <cellStyle name="Normal 5 11" xfId="148"/>
    <cellStyle name="Normal 5 12" xfId="164"/>
    <cellStyle name="Normal 5 13" xfId="179"/>
    <cellStyle name="Normal 5 14" xfId="365"/>
    <cellStyle name="Normal 5 2" xfId="22"/>
    <cellStyle name="Normal 5 3" xfId="27"/>
    <cellStyle name="Normal 5 4" xfId="34"/>
    <cellStyle name="Normal 5 5" xfId="39"/>
    <cellStyle name="Normal 5 6" xfId="45"/>
    <cellStyle name="Normal 5 7" xfId="68"/>
    <cellStyle name="Normal 5 8" xfId="88"/>
    <cellStyle name="Normal 5 9" xfId="107"/>
    <cellStyle name="Normal 6" xfId="13"/>
    <cellStyle name="Normal 6 10" xfId="81"/>
    <cellStyle name="Normal 6 11" xfId="143"/>
    <cellStyle name="Normal 6 12" xfId="113"/>
    <cellStyle name="Normal 6 13" xfId="74"/>
    <cellStyle name="Normal 6 2" xfId="23"/>
    <cellStyle name="Normal 6 3" xfId="28"/>
    <cellStyle name="Normal 6 4" xfId="35"/>
    <cellStyle name="Normal 6 5" xfId="40"/>
    <cellStyle name="Normal 6 6" xfId="46"/>
    <cellStyle name="Normal 6 7" xfId="69"/>
    <cellStyle name="Normal 6 8" xfId="82"/>
    <cellStyle name="Normal 6 9" xfId="76"/>
    <cellStyle name="Normal 7" xfId="17"/>
    <cellStyle name="Normal 7 2" xfId="72"/>
    <cellStyle name="Normal 7 3" xfId="85"/>
    <cellStyle name="Normal 7 4" xfId="80"/>
    <cellStyle name="Normal 7 5" xfId="75"/>
    <cellStyle name="Normal 7 6" xfId="145"/>
    <cellStyle name="Normal 7 7" xfId="162"/>
    <cellStyle name="Normal 7 8" xfId="178"/>
    <cellStyle name="Normal 8" xfId="18"/>
    <cellStyle name="Normal 8 2" xfId="73"/>
    <cellStyle name="Normal 8 3" xfId="79"/>
    <cellStyle name="Normal 8 4" xfId="92"/>
    <cellStyle name="Normal 8 5" xfId="115"/>
    <cellStyle name="Normal 8 6" xfId="87"/>
    <cellStyle name="Normal 8 7" xfId="146"/>
    <cellStyle name="Normal 8 8" xfId="163"/>
    <cellStyle name="Normal 9" xfId="29"/>
    <cellStyle name="Normal 9 2" xfId="83"/>
    <cellStyle name="Normal 9 3" xfId="91"/>
    <cellStyle name="Normal 9 4" xfId="114"/>
    <cellStyle name="Normal 9 5" xfId="132"/>
    <cellStyle name="Normal 9 6" xfId="63"/>
    <cellStyle name="Normal 9 7" xfId="131"/>
    <cellStyle name="Normal 9 8" xfId="95"/>
    <cellStyle name="Percent 2" xfId="2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budget\Budget%20FY18\Zero%20Base%20Budgeting%20Pilot\CCSU_BudgetModel_Version110317%20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Integrated%20Budget%20Process\CCSU_BudgetModel_Version110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budget\Budget%20FY18\Zero%20Base%20Budgeting%20Pilot\Budget%20Models%20Draft%20for%20Pilot_Lisa%20Working%20Copies\Financial%20Data%20by%20Department\Athletics\CCSU_Budget_Model_Athletics_Revised%20Pilo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stitutional%20Advancement/Budget%20Information/Fiscal%2020/Unit%20Information/FY20%20Capital%20Equipment%20Requests_Athle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s"/>
      <sheetName val="IT Metrics (TBD)"/>
      <sheetName val="Athletics Metrics (TBD)"/>
      <sheetName val="Budget Worksheet"/>
      <sheetName val="FT Salaries"/>
      <sheetName val="Impact"/>
      <sheetName val="Capital Equipment Template "/>
      <sheetName val="Division Worksheet"/>
      <sheetName val="Revised One-Time &amp; Capital"/>
      <sheetName val="Account Codes"/>
      <sheetName val="DeptListing"/>
      <sheetName val="StratObjectiv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cademic Data and Benchmark"/>
      <sheetName val="Budget Worksheet"/>
      <sheetName val="FT Salaries"/>
      <sheetName val="Impact"/>
      <sheetName val="Division Worksheet"/>
      <sheetName val="Revised One-Time &amp; Capital"/>
      <sheetName val="Capital Equipment 1,000 + "/>
      <sheetName val="Equipment below $1,000"/>
      <sheetName val="Sheet2"/>
      <sheetName val="Account Codes"/>
      <sheetName val="DeptListing"/>
      <sheetName val="StratObjectives"/>
      <sheetName val="Academic Data and Bench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rrative"/>
      <sheetName val="Athletics Data and Benchmarks"/>
      <sheetName val="Revenue - Other Sources"/>
      <sheetName val="ATHL40"/>
      <sheetName val="ATHL42"/>
      <sheetName val="ATHL43"/>
      <sheetName val="ATHL44"/>
      <sheetName val="ATHL45"/>
      <sheetName val="ATHL46"/>
      <sheetName val="ATHL47"/>
      <sheetName val="ATHL48"/>
      <sheetName val="ATHL49"/>
      <sheetName val="ATHL50"/>
      <sheetName val="MENS43"/>
      <sheetName val="WMNS51"/>
      <sheetName val="FT Salaries"/>
      <sheetName val="Impact"/>
      <sheetName val="Division Worksheet"/>
      <sheetName val="Revised One-Time &amp; Capital"/>
      <sheetName val="Capital Equipment $1,000 +"/>
      <sheetName val="Equipment below $1,000"/>
      <sheetName val="Sheet1"/>
      <sheetName val="Account Codes"/>
      <sheetName val="DeptListing"/>
      <sheetName val="StratObjectiv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A2" t="str">
            <v>BIOL01 Biology</v>
          </cell>
        </row>
        <row r="3">
          <cell r="A3" t="str">
            <v>BIOLO2 Biology - Science Computer Lab</v>
          </cell>
        </row>
        <row r="4">
          <cell r="A4" t="str">
            <v>DSGN01 Design (Graphic/Info) Department</v>
          </cell>
        </row>
        <row r="5">
          <cell r="A5" t="str">
            <v>FINC01 Finance</v>
          </cell>
        </row>
        <row r="6">
          <cell r="A6" t="str">
            <v>EDLD01 Ed Leadership, Policy &amp; Instr</v>
          </cell>
        </row>
        <row r="7">
          <cell r="A7" t="str">
            <v>INFO01 Information Technology Services</v>
          </cell>
        </row>
        <row r="8">
          <cell r="A8" t="str">
            <v>INFO02 Student Technology Center</v>
          </cell>
        </row>
        <row r="9">
          <cell r="A9" t="str">
            <v>INFO03 Info Tech Serv-User Support Serv</v>
          </cell>
        </row>
        <row r="10">
          <cell r="A10" t="str">
            <v>INFO04 Info Tech Serv - Admin Tech Serv</v>
          </cell>
        </row>
        <row r="11">
          <cell r="A11" t="str">
            <v>INFO05 Info Tech Serv - Technical Services</v>
          </cell>
        </row>
        <row r="12">
          <cell r="A12" t="str">
            <v>INFO06 Info Tech Serv - Enterprise Sys Serv</v>
          </cell>
        </row>
        <row r="13">
          <cell r="A13" t="str">
            <v>ATHL40 Athletics Administration Office</v>
          </cell>
        </row>
        <row r="14">
          <cell r="A14" t="str">
            <v>ATHL42 Athletic Facilities</v>
          </cell>
        </row>
        <row r="15">
          <cell r="A15" t="str">
            <v>ATHL43 Athletic Training</v>
          </cell>
        </row>
        <row r="16">
          <cell r="A16" t="str">
            <v>ATHL44 Athletic Sports Information</v>
          </cell>
        </row>
        <row r="17">
          <cell r="A17" t="str">
            <v>ATHL45 Athletic Promotion and Marketing</v>
          </cell>
        </row>
        <row r="18">
          <cell r="A18" t="str">
            <v>ATHL46 Cheerleading</v>
          </cell>
        </row>
        <row r="19">
          <cell r="A19" t="str">
            <v>ATHL47 Strength and Conditioning</v>
          </cell>
        </row>
        <row r="20">
          <cell r="A20" t="str">
            <v>ATHL48 Athletic Scholarship</v>
          </cell>
        </row>
        <row r="21">
          <cell r="A21" t="str">
            <v>ATHL49 Athletic Compliance</v>
          </cell>
        </row>
        <row r="22">
          <cell r="A22" t="str">
            <v>ATHL50 Athletic Event Management</v>
          </cell>
        </row>
        <row r="23">
          <cell r="A23" t="str">
            <v>ATHL53 Dance Team</v>
          </cell>
        </row>
        <row r="24">
          <cell r="A24" t="str">
            <v>MENS40 Men's Baseball</v>
          </cell>
        </row>
        <row r="25">
          <cell r="A25" t="str">
            <v>MENS41 Men's Basketball</v>
          </cell>
        </row>
        <row r="26">
          <cell r="A26" t="str">
            <v>MENS42 Men's Cross Country</v>
          </cell>
        </row>
        <row r="27">
          <cell r="A27" t="str">
            <v>MENS43 Men's Football</v>
          </cell>
        </row>
        <row r="28">
          <cell r="A28" t="str">
            <v>MENS44 Men's Golf</v>
          </cell>
        </row>
        <row r="29">
          <cell r="A29" t="str">
            <v>MENS46 Men's Soccer</v>
          </cell>
        </row>
        <row r="30">
          <cell r="A30" t="str">
            <v>MENS50 Men's Track</v>
          </cell>
        </row>
        <row r="31">
          <cell r="A31" t="str">
            <v>WMNS41 Women's Basketball</v>
          </cell>
        </row>
        <row r="32">
          <cell r="A32" t="str">
            <v>WMNS42 Women's Cross Country</v>
          </cell>
        </row>
        <row r="33">
          <cell r="A33" t="str">
            <v>WMNS44 Women's Golf</v>
          </cell>
        </row>
        <row r="34">
          <cell r="A34" t="str">
            <v>WMNS45 Women's Lacrosse</v>
          </cell>
        </row>
        <row r="35">
          <cell r="A35" t="str">
            <v>WMNS46 Women's Soccer</v>
          </cell>
        </row>
        <row r="36">
          <cell r="A36" t="str">
            <v>WMNS47 Women's Softball</v>
          </cell>
        </row>
        <row r="37">
          <cell r="A37" t="str">
            <v>WMNS48 Women's Swimming and Diving</v>
          </cell>
        </row>
        <row r="38">
          <cell r="A38" t="str">
            <v>WMNS50 Women's Track</v>
          </cell>
        </row>
        <row r="39">
          <cell r="A39" t="str">
            <v>WMNS51 Women's Volleyball</v>
          </cell>
        </row>
      </sheetData>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ed One-Time &amp; Capital"/>
      <sheetName val="Capital Equipment $1,000 +"/>
      <sheetName val="Equipment below $1,000"/>
      <sheetName val="Sheet1"/>
      <sheetName val="Account Codes"/>
      <sheetName val="DeptListing"/>
      <sheetName val="StratObjectiv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2.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4.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form.jotform.com/73025596788976" TargetMode="External"/><Relationship Id="rId2" Type="http://schemas.openxmlformats.org/officeDocument/2006/relationships/hyperlink" Target="https://hsm.ccsu.edu/HEAT/?Scope=SelfService&amp;CommandId=NewServiceRequestByOfferingId&amp;Tab=ServiceCatalog&amp;Template=91A5BDA2C36B4CC09573205FBF53CC11" TargetMode="External"/><Relationship Id="rId1" Type="http://schemas.openxmlformats.org/officeDocument/2006/relationships/hyperlink" Target="https://form.jotform.com/73025596788976" TargetMode="External"/><Relationship Id="rId6" Type="http://schemas.openxmlformats.org/officeDocument/2006/relationships/printerSettings" Target="../printerSettings/printerSettings5.bin"/><Relationship Id="rId5" Type="http://schemas.openxmlformats.org/officeDocument/2006/relationships/hyperlink" Target="https://hsm.ccsu.edu/HEAT/?Scope=SelfService&amp;CommandId=NewServiceRequestByOfferingId&amp;Tab=ServiceCatalog&amp;Template=91A5BDA2C36B4CC09573205FBF53CC11" TargetMode="External"/><Relationship Id="rId4" Type="http://schemas.openxmlformats.org/officeDocument/2006/relationships/hyperlink" Target="https://form.jotform.com/73025596788976"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34"/>
  <sheetViews>
    <sheetView topLeftCell="A4" workbookViewId="0">
      <selection activeCell="B11" sqref="B11"/>
    </sheetView>
  </sheetViews>
  <sheetFormatPr defaultColWidth="9.140625" defaultRowHeight="15"/>
  <cols>
    <col min="1" max="1" width="9.140625" style="3"/>
    <col min="2" max="2" width="10.140625" style="3" customWidth="1"/>
    <col min="3" max="3" width="42.5703125" style="3" customWidth="1"/>
    <col min="4" max="4" width="16" style="6" customWidth="1"/>
    <col min="5" max="5" width="14" style="6" customWidth="1"/>
    <col min="6" max="6" width="12.42578125" style="6" customWidth="1"/>
    <col min="7" max="7" width="13.7109375" style="26" customWidth="1"/>
    <col min="8" max="8" width="11.5703125" style="6" customWidth="1"/>
    <col min="9" max="9" width="13.85546875" style="6" customWidth="1"/>
    <col min="10" max="10" width="18.5703125" style="6" customWidth="1"/>
    <col min="11" max="11" width="18.7109375" style="17" customWidth="1"/>
    <col min="12" max="12" width="52.140625" style="8" customWidth="1"/>
    <col min="13" max="14" width="9.140625" style="3"/>
    <col min="15" max="15" width="3.28515625" style="3" customWidth="1"/>
    <col min="16" max="16384" width="9.140625" style="3"/>
  </cols>
  <sheetData>
    <row r="1" spans="1:13">
      <c r="B1" s="4"/>
      <c r="C1" s="5"/>
      <c r="E1" s="3"/>
      <c r="F1" s="3"/>
      <c r="G1" s="7"/>
      <c r="H1" s="3"/>
      <c r="I1" s="3"/>
      <c r="J1" s="3"/>
      <c r="K1" s="4"/>
      <c r="L1" s="3"/>
      <c r="M1" s="8"/>
    </row>
    <row r="2" spans="1:13" s="5" customFormat="1" ht="14.25">
      <c r="A2" s="225" t="s">
        <v>9</v>
      </c>
      <c r="B2" s="225"/>
      <c r="C2" s="225"/>
      <c r="D2" s="225"/>
      <c r="E2" s="225"/>
      <c r="F2" s="225"/>
      <c r="G2" s="225"/>
      <c r="H2" s="225"/>
      <c r="I2" s="225"/>
      <c r="J2" s="225"/>
      <c r="K2" s="225"/>
      <c r="L2" s="225"/>
    </row>
    <row r="3" spans="1:13" s="5" customFormat="1" ht="14.25">
      <c r="A3" s="225" t="s">
        <v>22</v>
      </c>
      <c r="B3" s="225"/>
      <c r="C3" s="225"/>
      <c r="D3" s="225"/>
      <c r="E3" s="225"/>
      <c r="F3" s="225"/>
      <c r="G3" s="225"/>
      <c r="H3" s="225"/>
      <c r="I3" s="225"/>
      <c r="J3" s="225"/>
      <c r="K3" s="225"/>
      <c r="L3" s="225"/>
    </row>
    <row r="4" spans="1:13" s="5" customFormat="1">
      <c r="A4" s="66" t="s">
        <v>33</v>
      </c>
      <c r="B4" s="12"/>
      <c r="C4" s="12"/>
      <c r="D4" s="9"/>
      <c r="J4" s="9"/>
      <c r="K4" s="10"/>
      <c r="L4" s="11"/>
    </row>
    <row r="5" spans="1:13" s="5" customFormat="1" ht="16.5" customHeight="1">
      <c r="D5" s="9"/>
      <c r="E5" s="13"/>
      <c r="F5" s="13"/>
      <c r="G5" s="14"/>
      <c r="H5" s="9"/>
      <c r="I5" s="9"/>
      <c r="J5" s="9"/>
      <c r="K5" s="10"/>
      <c r="L5" s="11"/>
    </row>
    <row r="6" spans="1:13" s="69" customFormat="1" ht="108" customHeight="1">
      <c r="A6" s="78" t="s">
        <v>1</v>
      </c>
      <c r="B6" s="77" t="s">
        <v>4</v>
      </c>
      <c r="C6" s="226" t="s">
        <v>12</v>
      </c>
      <c r="D6" s="226"/>
      <c r="E6" s="79" t="s">
        <v>15</v>
      </c>
      <c r="F6" s="82" t="s">
        <v>24</v>
      </c>
      <c r="G6" s="79" t="s">
        <v>10</v>
      </c>
      <c r="H6" s="79" t="s">
        <v>13</v>
      </c>
      <c r="I6" s="80" t="s">
        <v>16</v>
      </c>
      <c r="J6" s="77" t="s">
        <v>17</v>
      </c>
      <c r="K6" s="81" t="s">
        <v>23</v>
      </c>
      <c r="L6" s="77" t="s">
        <v>14</v>
      </c>
    </row>
    <row r="7" spans="1:13" ht="92.25" customHeight="1">
      <c r="A7" s="83">
        <v>1</v>
      </c>
      <c r="B7" s="84" t="s">
        <v>218</v>
      </c>
      <c r="C7" s="227" t="s">
        <v>178</v>
      </c>
      <c r="D7" s="227"/>
      <c r="E7" s="85">
        <v>102600</v>
      </c>
      <c r="F7" s="190" t="s">
        <v>182</v>
      </c>
      <c r="G7" s="85">
        <v>60000</v>
      </c>
      <c r="H7" s="85">
        <v>42600</v>
      </c>
      <c r="I7" s="86">
        <f>H7</f>
        <v>42600</v>
      </c>
      <c r="J7" s="87" t="s">
        <v>26</v>
      </c>
      <c r="K7" s="87" t="s">
        <v>25</v>
      </c>
      <c r="L7" s="97" t="s">
        <v>204</v>
      </c>
      <c r="M7" s="22"/>
    </row>
    <row r="8" spans="1:13" ht="60.75" customHeight="1">
      <c r="A8" s="83">
        <v>2</v>
      </c>
      <c r="B8" s="84" t="s">
        <v>218</v>
      </c>
      <c r="C8" s="228" t="s">
        <v>179</v>
      </c>
      <c r="D8" s="229"/>
      <c r="E8" s="85">
        <v>94050</v>
      </c>
      <c r="F8" s="190" t="s">
        <v>182</v>
      </c>
      <c r="G8" s="85">
        <v>40000</v>
      </c>
      <c r="H8" s="85">
        <v>54050</v>
      </c>
      <c r="I8" s="92">
        <f>I7+H8</f>
        <v>96650</v>
      </c>
      <c r="J8" s="87" t="s">
        <v>26</v>
      </c>
      <c r="K8" s="96" t="s">
        <v>183</v>
      </c>
      <c r="L8" s="97" t="s">
        <v>205</v>
      </c>
      <c r="M8" s="22"/>
    </row>
    <row r="9" spans="1:13" ht="79.5" customHeight="1">
      <c r="A9" s="83">
        <v>3</v>
      </c>
      <c r="B9" s="84" t="s">
        <v>219</v>
      </c>
      <c r="C9" s="228" t="s">
        <v>184</v>
      </c>
      <c r="D9" s="229"/>
      <c r="E9" s="85">
        <v>102600</v>
      </c>
      <c r="F9" s="190" t="s">
        <v>182</v>
      </c>
      <c r="G9" s="85">
        <v>60000</v>
      </c>
      <c r="H9" s="85">
        <v>42600</v>
      </c>
      <c r="I9" s="92">
        <f t="shared" ref="I9:I16" si="0">I8+H9</f>
        <v>139250</v>
      </c>
      <c r="J9" s="96" t="s">
        <v>185</v>
      </c>
      <c r="K9" s="96" t="s">
        <v>116</v>
      </c>
      <c r="L9" s="97" t="s">
        <v>203</v>
      </c>
      <c r="M9" s="22"/>
    </row>
    <row r="10" spans="1:13" ht="106.5" customHeight="1">
      <c r="A10" s="89">
        <v>4</v>
      </c>
      <c r="B10" s="90" t="s">
        <v>218</v>
      </c>
      <c r="C10" s="224" t="s">
        <v>93</v>
      </c>
      <c r="D10" s="224"/>
      <c r="E10" s="91">
        <v>50000</v>
      </c>
      <c r="F10" s="191" t="s">
        <v>182</v>
      </c>
      <c r="G10" s="91">
        <v>0</v>
      </c>
      <c r="H10" s="91">
        <v>50000</v>
      </c>
      <c r="I10" s="92">
        <f t="shared" si="0"/>
        <v>189250</v>
      </c>
      <c r="J10" s="94"/>
      <c r="K10" s="94" t="s">
        <v>25</v>
      </c>
      <c r="L10" s="97" t="s">
        <v>186</v>
      </c>
      <c r="M10" s="22"/>
    </row>
    <row r="11" spans="1:13" ht="37.5" customHeight="1">
      <c r="A11" s="89">
        <v>5</v>
      </c>
      <c r="B11" s="95" t="s">
        <v>27</v>
      </c>
      <c r="C11" s="228" t="s">
        <v>207</v>
      </c>
      <c r="D11" s="229"/>
      <c r="E11" s="91">
        <v>85500</v>
      </c>
      <c r="F11" s="191" t="s">
        <v>182</v>
      </c>
      <c r="G11" s="91">
        <v>50000</v>
      </c>
      <c r="H11" s="91">
        <v>35500</v>
      </c>
      <c r="I11" s="92">
        <f t="shared" si="0"/>
        <v>224750</v>
      </c>
      <c r="J11" s="94" t="s">
        <v>27</v>
      </c>
      <c r="K11" s="93" t="s">
        <v>183</v>
      </c>
      <c r="L11" s="97" t="s">
        <v>206</v>
      </c>
      <c r="M11" s="22"/>
    </row>
    <row r="12" spans="1:13" ht="39" customHeight="1">
      <c r="A12" s="83">
        <v>6</v>
      </c>
      <c r="B12" s="84" t="s">
        <v>218</v>
      </c>
      <c r="C12" s="228" t="s">
        <v>180</v>
      </c>
      <c r="D12" s="229"/>
      <c r="E12" s="85">
        <v>25000</v>
      </c>
      <c r="F12" s="190" t="s">
        <v>182</v>
      </c>
      <c r="G12" s="85">
        <v>25000</v>
      </c>
      <c r="H12" s="85">
        <v>0</v>
      </c>
      <c r="I12" s="92">
        <f t="shared" si="0"/>
        <v>224750</v>
      </c>
      <c r="J12" s="87" t="s">
        <v>189</v>
      </c>
      <c r="K12" s="87" t="s">
        <v>25</v>
      </c>
      <c r="L12" s="97" t="s">
        <v>199</v>
      </c>
      <c r="M12" s="22"/>
    </row>
    <row r="13" spans="1:13" ht="31.5" customHeight="1">
      <c r="A13" s="67">
        <v>7</v>
      </c>
      <c r="B13" s="90" t="s">
        <v>194</v>
      </c>
      <c r="C13" s="228" t="s">
        <v>115</v>
      </c>
      <c r="D13" s="230"/>
      <c r="E13" s="140">
        <v>25000</v>
      </c>
      <c r="F13" s="191" t="s">
        <v>182</v>
      </c>
      <c r="G13" s="91">
        <v>25000</v>
      </c>
      <c r="H13" s="91">
        <v>0</v>
      </c>
      <c r="I13" s="92">
        <f t="shared" si="0"/>
        <v>224750</v>
      </c>
      <c r="J13" s="99"/>
      <c r="K13" s="93" t="s">
        <v>183</v>
      </c>
      <c r="L13" s="192" t="s">
        <v>187</v>
      </c>
      <c r="M13" s="22"/>
    </row>
    <row r="14" spans="1:13" ht="50.25" customHeight="1">
      <c r="A14" s="67">
        <v>8</v>
      </c>
      <c r="B14" s="90" t="s">
        <v>194</v>
      </c>
      <c r="C14" s="228" t="s">
        <v>200</v>
      </c>
      <c r="D14" s="230"/>
      <c r="E14" s="140">
        <v>25000</v>
      </c>
      <c r="F14" s="191" t="s">
        <v>182</v>
      </c>
      <c r="G14" s="91">
        <v>0</v>
      </c>
      <c r="H14" s="91">
        <v>25000</v>
      </c>
      <c r="I14" s="92">
        <f t="shared" si="0"/>
        <v>249750</v>
      </c>
      <c r="J14" s="99"/>
      <c r="K14" s="93" t="s">
        <v>188</v>
      </c>
      <c r="L14" s="208" t="s">
        <v>201</v>
      </c>
      <c r="M14" s="22"/>
    </row>
    <row r="15" spans="1:13" ht="31.5" customHeight="1">
      <c r="A15" s="67">
        <v>9</v>
      </c>
      <c r="B15" s="90" t="s">
        <v>218</v>
      </c>
      <c r="C15" s="224" t="s">
        <v>94</v>
      </c>
      <c r="D15" s="224"/>
      <c r="E15" s="91">
        <v>15000</v>
      </c>
      <c r="F15" s="191" t="s">
        <v>182</v>
      </c>
      <c r="G15" s="98">
        <v>0</v>
      </c>
      <c r="H15" s="91">
        <v>15000</v>
      </c>
      <c r="I15" s="92">
        <f t="shared" si="0"/>
        <v>264750</v>
      </c>
      <c r="J15" s="99"/>
      <c r="K15" s="94" t="s">
        <v>25</v>
      </c>
      <c r="L15" s="97" t="s">
        <v>202</v>
      </c>
      <c r="M15" s="22"/>
    </row>
    <row r="16" spans="1:13" ht="75">
      <c r="A16" s="89">
        <v>10</v>
      </c>
      <c r="B16" s="90" t="s">
        <v>218</v>
      </c>
      <c r="C16" s="224" t="s">
        <v>181</v>
      </c>
      <c r="D16" s="224"/>
      <c r="E16" s="91">
        <v>102600</v>
      </c>
      <c r="F16" s="191" t="s">
        <v>182</v>
      </c>
      <c r="G16" s="91">
        <v>0</v>
      </c>
      <c r="H16" s="91">
        <v>102600</v>
      </c>
      <c r="I16" s="92">
        <f t="shared" si="0"/>
        <v>367350</v>
      </c>
      <c r="J16" s="94"/>
      <c r="K16" s="94" t="s">
        <v>25</v>
      </c>
      <c r="L16" s="97" t="s">
        <v>208</v>
      </c>
      <c r="M16" s="22"/>
    </row>
    <row r="17" spans="1:261">
      <c r="H17" s="139"/>
      <c r="I17" s="139"/>
      <c r="L17" s="25"/>
      <c r="M17" s="22"/>
    </row>
    <row r="18" spans="1:261" ht="15.75" thickBot="1">
      <c r="D18" s="15"/>
      <c r="E18" s="15"/>
      <c r="F18" s="15"/>
      <c r="G18" s="16"/>
      <c r="H18" s="139"/>
      <c r="I18" s="139"/>
    </row>
    <row r="19" spans="1:261" s="27" customFormat="1" ht="15.75" thickBot="1">
      <c r="B19" s="28"/>
      <c r="C19" s="29" t="s">
        <v>11</v>
      </c>
      <c r="D19" s="30"/>
      <c r="E19" s="30"/>
      <c r="F19" s="30"/>
      <c r="G19" s="31"/>
      <c r="H19" s="30"/>
      <c r="I19" s="32"/>
      <c r="J19" s="33"/>
      <c r="K19" s="34"/>
      <c r="L19" s="34"/>
      <c r="M19" s="35"/>
      <c r="N19" s="36"/>
      <c r="HW19" s="37"/>
      <c r="HX19" s="37"/>
      <c r="HY19" s="37"/>
      <c r="HZ19" s="37"/>
      <c r="IA19" s="37"/>
      <c r="IB19" s="37"/>
      <c r="IC19" s="37"/>
      <c r="ID19" s="37"/>
      <c r="IE19" s="37"/>
      <c r="IF19" s="37"/>
      <c r="IG19" s="37"/>
      <c r="IH19" s="37"/>
      <c r="II19" s="37"/>
      <c r="IJ19" s="37"/>
      <c r="IK19" s="37"/>
      <c r="IL19" s="37"/>
      <c r="IM19" s="37"/>
      <c r="IN19" s="37"/>
      <c r="IO19" s="37"/>
      <c r="IP19" s="37"/>
      <c r="IQ19" s="37"/>
      <c r="IR19" s="37"/>
      <c r="IS19" s="37"/>
      <c r="IT19" s="37"/>
      <c r="IU19" s="37"/>
      <c r="IV19" s="37"/>
      <c r="IW19" s="37"/>
      <c r="IX19" s="37"/>
      <c r="IY19" s="37"/>
      <c r="IZ19" s="37"/>
      <c r="JA19" s="37"/>
    </row>
    <row r="20" spans="1:261" s="27" customFormat="1">
      <c r="A20" s="38"/>
      <c r="B20" s="38"/>
      <c r="C20" s="39"/>
      <c r="D20" s="40"/>
      <c r="E20" s="40"/>
      <c r="F20" s="40"/>
      <c r="G20" s="41"/>
      <c r="H20" s="40"/>
      <c r="I20" s="42"/>
      <c r="J20" s="40"/>
      <c r="K20" s="43"/>
      <c r="L20" s="43"/>
      <c r="M20" s="35"/>
      <c r="N20" s="36"/>
      <c r="HW20" s="37"/>
      <c r="HX20" s="37"/>
      <c r="HY20" s="37"/>
      <c r="HZ20" s="37"/>
      <c r="IA20" s="37"/>
      <c r="IB20" s="37"/>
      <c r="IC20" s="37"/>
      <c r="ID20" s="37"/>
      <c r="IE20" s="37"/>
      <c r="IF20" s="37"/>
      <c r="IG20" s="37"/>
      <c r="IH20" s="37"/>
      <c r="II20" s="37"/>
      <c r="IJ20" s="37"/>
      <c r="IK20" s="37"/>
      <c r="IL20" s="37"/>
      <c r="IM20" s="37"/>
      <c r="IN20" s="37"/>
      <c r="IO20" s="37"/>
      <c r="IP20" s="37"/>
      <c r="IQ20" s="37"/>
      <c r="IR20" s="37"/>
      <c r="IS20" s="37"/>
      <c r="IT20" s="37"/>
      <c r="IU20" s="37"/>
      <c r="IV20" s="37"/>
      <c r="IW20" s="37"/>
      <c r="IX20" s="37"/>
      <c r="IY20" s="37"/>
      <c r="IZ20" s="37"/>
      <c r="JA20" s="37"/>
    </row>
    <row r="21" spans="1:261" s="27" customFormat="1">
      <c r="A21" s="44"/>
      <c r="B21" s="44"/>
      <c r="C21" s="45"/>
      <c r="D21" s="33"/>
      <c r="E21" s="33"/>
      <c r="F21" s="33"/>
      <c r="G21" s="46"/>
      <c r="H21" s="33"/>
      <c r="I21" s="47"/>
      <c r="J21" s="33"/>
      <c r="K21" s="34"/>
      <c r="L21" s="34"/>
      <c r="M21" s="35"/>
      <c r="N21" s="48"/>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row>
    <row r="22" spans="1:261" s="76" customFormat="1" ht="30.75" customHeight="1">
      <c r="A22" s="68" t="s">
        <v>3</v>
      </c>
      <c r="B22" s="68" t="s">
        <v>4</v>
      </c>
      <c r="C22" s="69" t="s">
        <v>8</v>
      </c>
      <c r="E22" s="70" t="s">
        <v>6</v>
      </c>
      <c r="F22" s="71" t="s">
        <v>5</v>
      </c>
      <c r="G22" s="71" t="s">
        <v>7</v>
      </c>
      <c r="H22" s="72" t="s">
        <v>0</v>
      </c>
      <c r="I22" s="72" t="s">
        <v>20</v>
      </c>
      <c r="J22" s="73" t="s">
        <v>1</v>
      </c>
      <c r="K22" s="74" t="s">
        <v>18</v>
      </c>
      <c r="L22" s="69" t="s">
        <v>2</v>
      </c>
      <c r="M22" s="75"/>
    </row>
    <row r="23" spans="1:261">
      <c r="A23" s="21"/>
      <c r="B23" s="21"/>
      <c r="C23" s="36"/>
      <c r="E23" s="48"/>
      <c r="F23" s="49"/>
      <c r="G23" s="50"/>
      <c r="H23" s="18"/>
      <c r="I23" s="18"/>
      <c r="J23" s="19"/>
      <c r="K23" s="20"/>
      <c r="L23" s="36"/>
    </row>
    <row r="24" spans="1:261" s="23" customFormat="1">
      <c r="A24" s="51"/>
      <c r="B24" s="1" t="s">
        <v>21</v>
      </c>
      <c r="C24" s="2" t="s">
        <v>191</v>
      </c>
      <c r="D24" s="52" t="s">
        <v>82</v>
      </c>
      <c r="E24" s="52"/>
      <c r="F24" s="52"/>
      <c r="G24" s="53"/>
      <c r="H24" s="52"/>
      <c r="I24" s="52"/>
      <c r="J24" s="54"/>
      <c r="K24" s="55"/>
      <c r="L24" s="56"/>
    </row>
    <row r="25" spans="1:261" ht="31.5" customHeight="1">
      <c r="A25" s="21"/>
      <c r="B25" s="21"/>
      <c r="C25" s="36"/>
      <c r="E25" s="48"/>
      <c r="F25" s="49"/>
      <c r="G25" s="50"/>
      <c r="H25" s="18"/>
      <c r="I25" s="18"/>
      <c r="J25" s="19"/>
      <c r="K25" s="20"/>
      <c r="L25" s="36"/>
    </row>
    <row r="26" spans="1:261" ht="19.5" customHeight="1">
      <c r="A26" s="193"/>
      <c r="B26" s="204" t="s">
        <v>194</v>
      </c>
      <c r="C26" s="195" t="s">
        <v>30</v>
      </c>
      <c r="D26" s="196" t="s">
        <v>82</v>
      </c>
      <c r="E26" s="197">
        <v>0</v>
      </c>
      <c r="F26" s="196">
        <v>0</v>
      </c>
      <c r="G26" s="196">
        <v>15000</v>
      </c>
      <c r="H26" s="198">
        <f>G26</f>
        <v>15000</v>
      </c>
      <c r="I26" s="19">
        <f>H26</f>
        <v>15000</v>
      </c>
      <c r="J26" s="199" t="s">
        <v>71</v>
      </c>
      <c r="K26" s="200" t="s">
        <v>25</v>
      </c>
      <c r="L26" s="203" t="s">
        <v>192</v>
      </c>
      <c r="M26" s="23"/>
    </row>
    <row r="27" spans="1:261" ht="33.75" customHeight="1">
      <c r="A27" s="194"/>
      <c r="B27" s="205" t="s">
        <v>27</v>
      </c>
      <c r="C27" s="201" t="s">
        <v>32</v>
      </c>
      <c r="D27" s="196" t="s">
        <v>82</v>
      </c>
      <c r="E27" s="197">
        <v>0</v>
      </c>
      <c r="F27" s="196">
        <v>0</v>
      </c>
      <c r="G27" s="196">
        <v>23663</v>
      </c>
      <c r="H27" s="198">
        <f t="shared" ref="H27:H28" si="1">G27</f>
        <v>23663</v>
      </c>
      <c r="I27" s="24">
        <f>H27+I26</f>
        <v>38663</v>
      </c>
      <c r="J27" s="17" t="s">
        <v>72</v>
      </c>
      <c r="K27" s="202" t="s">
        <v>25</v>
      </c>
      <c r="L27" s="63" t="s">
        <v>193</v>
      </c>
    </row>
    <row r="28" spans="1:261" ht="33" customHeight="1">
      <c r="A28" s="194"/>
      <c r="B28" s="205" t="s">
        <v>195</v>
      </c>
      <c r="C28" s="201" t="s">
        <v>33</v>
      </c>
      <c r="D28" s="196" t="s">
        <v>82</v>
      </c>
      <c r="E28" s="197">
        <v>0</v>
      </c>
      <c r="F28" s="196">
        <v>0</v>
      </c>
      <c r="G28" s="196">
        <v>15000</v>
      </c>
      <c r="H28" s="198">
        <f t="shared" si="1"/>
        <v>15000</v>
      </c>
      <c r="I28" s="24">
        <f>H28+I27</f>
        <v>53663</v>
      </c>
      <c r="J28" s="17" t="s">
        <v>74</v>
      </c>
      <c r="K28" s="202" t="s">
        <v>25</v>
      </c>
      <c r="L28" s="63" t="s">
        <v>34</v>
      </c>
    </row>
    <row r="29" spans="1:261" ht="45" customHeight="1">
      <c r="B29" s="205" t="s">
        <v>28</v>
      </c>
      <c r="C29" s="206" t="s">
        <v>196</v>
      </c>
      <c r="E29" s="196">
        <v>0</v>
      </c>
      <c r="F29" s="197">
        <v>0</v>
      </c>
      <c r="G29" s="196">
        <v>20000</v>
      </c>
      <c r="H29" s="196">
        <f>G29</f>
        <v>20000</v>
      </c>
      <c r="I29" s="18">
        <f>H29+I28</f>
        <v>73663</v>
      </c>
      <c r="J29" s="24">
        <v>4</v>
      </c>
      <c r="K29" s="207" t="s">
        <v>197</v>
      </c>
      <c r="L29" s="100" t="s">
        <v>198</v>
      </c>
    </row>
    <row r="30" spans="1:261" ht="31.5" customHeight="1">
      <c r="B30" s="61"/>
      <c r="C30" s="62"/>
      <c r="E30" s="58" t="s">
        <v>82</v>
      </c>
      <c r="F30" s="59" t="s">
        <v>82</v>
      </c>
      <c r="G30" s="58" t="s">
        <v>82</v>
      </c>
      <c r="H30" s="58" t="s">
        <v>82</v>
      </c>
      <c r="I30" s="60" t="s">
        <v>82</v>
      </c>
      <c r="J30" s="24" t="s">
        <v>82</v>
      </c>
      <c r="L30" s="63"/>
    </row>
    <row r="31" spans="1:261" ht="31.5" customHeight="1">
      <c r="B31" s="61"/>
      <c r="C31" s="62"/>
      <c r="E31" s="58" t="s">
        <v>82</v>
      </c>
      <c r="F31" s="59" t="s">
        <v>82</v>
      </c>
      <c r="G31" s="58" t="s">
        <v>82</v>
      </c>
      <c r="H31" s="58" t="s">
        <v>190</v>
      </c>
      <c r="I31" s="60" t="s">
        <v>190</v>
      </c>
      <c r="J31" s="24" t="s">
        <v>82</v>
      </c>
      <c r="L31" s="63"/>
    </row>
    <row r="34" spans="1:12">
      <c r="A34" s="64"/>
      <c r="B34" s="65"/>
      <c r="D34" s="3"/>
      <c r="E34" s="3"/>
      <c r="F34" s="3"/>
      <c r="G34" s="3"/>
      <c r="H34" s="3"/>
      <c r="I34" s="3"/>
      <c r="J34" s="3"/>
      <c r="K34" s="4"/>
      <c r="L34" s="3"/>
    </row>
  </sheetData>
  <mergeCells count="13">
    <mergeCell ref="C11:D11"/>
    <mergeCell ref="C15:D15"/>
    <mergeCell ref="C14:D14"/>
    <mergeCell ref="C13:D13"/>
    <mergeCell ref="C16:D16"/>
    <mergeCell ref="C12:D12"/>
    <mergeCell ref="C10:D10"/>
    <mergeCell ref="A2:L2"/>
    <mergeCell ref="A3:L3"/>
    <mergeCell ref="C6:D6"/>
    <mergeCell ref="C7:D7"/>
    <mergeCell ref="C8:D8"/>
    <mergeCell ref="C9:D9"/>
  </mergeCells>
  <printOptions horizontalCentered="1"/>
  <pageMargins left="0" right="0" top="0.5" bottom="0.5" header="0.3" footer="0.3"/>
  <pageSetup paperSize="5" scale="77" fitToHeight="2" orientation="landscape" r:id="rId1"/>
  <headerFooter>
    <oddFooter>&amp;L&amp;Z&amp;F&amp;C&amp;P of &amp;N&amp;Rprinted &amp;D&amp;T</oddFooter>
  </headerFooter>
  <ignoredErrors>
    <ignoredError sqref="J26:J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V30"/>
  <sheetViews>
    <sheetView topLeftCell="F13" zoomScaleNormal="100" workbookViewId="0">
      <selection activeCell="K8" sqref="K8"/>
    </sheetView>
  </sheetViews>
  <sheetFormatPr defaultColWidth="9.140625" defaultRowHeight="15.75"/>
  <cols>
    <col min="1" max="1" width="8" style="113" customWidth="1"/>
    <col min="2" max="2" width="13.85546875" style="113" bestFit="1" customWidth="1"/>
    <col min="3" max="3" width="11.7109375" style="113" customWidth="1"/>
    <col min="4" max="5" width="20.7109375" style="113" customWidth="1"/>
    <col min="6" max="6" width="19.7109375" style="113" customWidth="1"/>
    <col min="7" max="7" width="8.28515625" style="113" customWidth="1"/>
    <col min="8" max="8" width="15" style="113" customWidth="1"/>
    <col min="9" max="9" width="32.5703125" style="113" customWidth="1"/>
    <col min="10" max="10" width="12.7109375" style="114" bestFit="1" customWidth="1"/>
    <col min="11" max="11" width="12" style="114" customWidth="1"/>
    <col min="12" max="13" width="15.28515625" style="114" customWidth="1"/>
    <col min="14" max="14" width="16.7109375" style="114" customWidth="1"/>
    <col min="15" max="15" width="10.42578125" style="115" customWidth="1"/>
    <col min="16" max="16" width="9" style="116" bestFit="1" customWidth="1"/>
    <col min="17" max="18" width="12.7109375" style="117" customWidth="1"/>
    <col min="19" max="19" width="13.28515625" style="117" customWidth="1"/>
    <col min="20" max="20" width="21" style="113" bestFit="1" customWidth="1"/>
    <col min="21" max="21" width="18.28515625" style="113" customWidth="1"/>
    <col min="22" max="22" width="22.5703125" style="113" customWidth="1"/>
    <col min="23" max="16384" width="9.140625" style="113"/>
  </cols>
  <sheetData>
    <row r="1" spans="1:22" s="101" customFormat="1" ht="21" customHeight="1">
      <c r="A1" s="232" t="s">
        <v>35</v>
      </c>
      <c r="B1" s="232"/>
      <c r="C1" s="232"/>
      <c r="D1" s="232"/>
      <c r="E1" s="232"/>
      <c r="F1" s="232"/>
      <c r="G1" s="232"/>
      <c r="H1" s="232"/>
      <c r="I1" s="232"/>
      <c r="J1" s="232"/>
      <c r="K1" s="232"/>
      <c r="L1" s="232"/>
      <c r="M1" s="232"/>
      <c r="N1" s="232"/>
      <c r="O1" s="232"/>
      <c r="P1" s="232"/>
      <c r="Q1" s="232"/>
      <c r="R1" s="232"/>
      <c r="S1" s="232"/>
      <c r="T1" s="232"/>
      <c r="U1" s="232"/>
      <c r="V1" s="232"/>
    </row>
    <row r="2" spans="1:22" s="102" customFormat="1" ht="27.6" customHeight="1">
      <c r="A2" s="233" t="s">
        <v>36</v>
      </c>
      <c r="B2" s="233"/>
      <c r="C2" s="233"/>
      <c r="D2" s="233"/>
      <c r="E2" s="233"/>
      <c r="F2" s="233"/>
      <c r="G2" s="233"/>
      <c r="H2" s="233"/>
      <c r="I2" s="233"/>
      <c r="J2" s="233"/>
      <c r="K2" s="233"/>
      <c r="L2" s="233"/>
      <c r="M2" s="233"/>
      <c r="N2" s="233"/>
      <c r="O2" s="233"/>
      <c r="P2" s="233"/>
      <c r="Q2" s="233"/>
      <c r="R2" s="233"/>
      <c r="S2" s="233"/>
      <c r="T2" s="233"/>
      <c r="U2" s="233"/>
      <c r="V2" s="233"/>
    </row>
    <row r="3" spans="1:22" s="102" customFormat="1" ht="27" customHeight="1">
      <c r="A3" s="234" t="s">
        <v>37</v>
      </c>
      <c r="B3" s="234"/>
      <c r="C3" s="234"/>
      <c r="D3" s="234"/>
      <c r="E3" s="234"/>
      <c r="F3" s="234"/>
      <c r="G3" s="234"/>
      <c r="H3" s="234"/>
      <c r="I3" s="234"/>
      <c r="J3" s="234"/>
      <c r="K3" s="234"/>
      <c r="L3" s="234"/>
      <c r="M3" s="234"/>
      <c r="N3" s="234"/>
      <c r="O3" s="234"/>
      <c r="P3" s="234"/>
      <c r="Q3" s="234"/>
      <c r="R3" s="234"/>
      <c r="S3" s="234"/>
      <c r="T3" s="234"/>
      <c r="U3" s="234"/>
      <c r="V3" s="234"/>
    </row>
    <row r="4" spans="1:22" s="102" customFormat="1" ht="18" customHeight="1">
      <c r="A4" s="235" t="s">
        <v>38</v>
      </c>
      <c r="B4" s="235"/>
      <c r="C4" s="235"/>
      <c r="D4" s="235"/>
      <c r="E4" s="235"/>
      <c r="F4" s="235"/>
      <c r="G4" s="235"/>
      <c r="H4" s="235"/>
      <c r="I4" s="235"/>
      <c r="J4" s="103"/>
      <c r="K4" s="103"/>
      <c r="L4" s="103"/>
      <c r="M4" s="103"/>
      <c r="N4" s="103"/>
      <c r="O4" s="103"/>
      <c r="P4" s="103"/>
      <c r="Q4" s="103"/>
      <c r="R4" s="103"/>
      <c r="S4" s="103"/>
      <c r="T4" s="103"/>
      <c r="U4" s="103"/>
      <c r="V4" s="103"/>
    </row>
    <row r="5" spans="1:22" s="102" customFormat="1" ht="13.9" customHeight="1">
      <c r="A5" s="236" t="s">
        <v>39</v>
      </c>
      <c r="B5" s="236"/>
      <c r="C5" s="236"/>
      <c r="D5" s="236"/>
      <c r="E5" s="236"/>
      <c r="F5" s="236"/>
      <c r="G5" s="236"/>
      <c r="H5" s="236"/>
      <c r="I5" s="236"/>
      <c r="J5" s="236"/>
      <c r="K5" s="236"/>
      <c r="L5" s="236"/>
      <c r="M5" s="236"/>
      <c r="N5" s="236"/>
      <c r="O5" s="236"/>
      <c r="P5" s="236"/>
      <c r="Q5" s="236"/>
      <c r="R5" s="236"/>
      <c r="S5" s="236"/>
      <c r="T5" s="236"/>
      <c r="U5" s="236"/>
      <c r="V5" s="236"/>
    </row>
    <row r="6" spans="1:22" s="102" customFormat="1" ht="21.6" customHeight="1">
      <c r="A6" s="231" t="s">
        <v>40</v>
      </c>
      <c r="B6" s="231"/>
      <c r="C6" s="231"/>
      <c r="D6" s="231"/>
      <c r="E6" s="231"/>
      <c r="F6" s="231"/>
      <c r="G6" s="231"/>
      <c r="H6" s="231"/>
      <c r="I6" s="231"/>
      <c r="J6" s="231"/>
      <c r="K6" s="231"/>
      <c r="L6" s="231"/>
      <c r="M6" s="231"/>
      <c r="N6" s="231"/>
      <c r="O6" s="231"/>
      <c r="P6" s="231"/>
      <c r="Q6" s="231"/>
      <c r="R6" s="231"/>
      <c r="S6" s="231"/>
      <c r="T6" s="231"/>
      <c r="U6" s="231"/>
      <c r="V6" s="231"/>
    </row>
    <row r="7" spans="1:22" s="112" customFormat="1" ht="94.5">
      <c r="A7" s="104" t="s">
        <v>41</v>
      </c>
      <c r="B7" s="104" t="s">
        <v>95</v>
      </c>
      <c r="C7" s="123" t="s">
        <v>24</v>
      </c>
      <c r="D7" s="104" t="s">
        <v>43</v>
      </c>
      <c r="E7" s="104" t="s">
        <v>44</v>
      </c>
      <c r="F7" s="104" t="s">
        <v>45</v>
      </c>
      <c r="G7" s="104" t="s">
        <v>46</v>
      </c>
      <c r="H7" s="104" t="s">
        <v>47</v>
      </c>
      <c r="I7" s="105" t="s">
        <v>48</v>
      </c>
      <c r="J7" s="106" t="s">
        <v>96</v>
      </c>
      <c r="K7" s="107" t="s">
        <v>49</v>
      </c>
      <c r="L7" s="106" t="s">
        <v>97</v>
      </c>
      <c r="M7" s="106" t="s">
        <v>98</v>
      </c>
      <c r="N7" s="107" t="s">
        <v>50</v>
      </c>
      <c r="O7" s="108" t="s">
        <v>51</v>
      </c>
      <c r="P7" s="109" t="s">
        <v>52</v>
      </c>
      <c r="Q7" s="109" t="s">
        <v>99</v>
      </c>
      <c r="R7" s="109" t="s">
        <v>100</v>
      </c>
      <c r="S7" s="109" t="s">
        <v>101</v>
      </c>
      <c r="T7" s="110" t="s">
        <v>102</v>
      </c>
      <c r="U7" s="111" t="s">
        <v>53</v>
      </c>
      <c r="V7" s="111" t="s">
        <v>54</v>
      </c>
    </row>
    <row r="8" spans="1:22" ht="141">
      <c r="A8" s="124">
        <v>1</v>
      </c>
      <c r="B8" s="125" t="s">
        <v>33</v>
      </c>
      <c r="C8" s="126"/>
      <c r="D8" s="127"/>
      <c r="E8" s="127" t="s">
        <v>55</v>
      </c>
      <c r="F8" s="126" t="s">
        <v>56</v>
      </c>
      <c r="G8" s="126" t="s">
        <v>56</v>
      </c>
      <c r="H8" s="127"/>
      <c r="I8" s="127" t="s">
        <v>103</v>
      </c>
      <c r="J8" s="128" t="s">
        <v>87</v>
      </c>
      <c r="K8" s="128" t="s">
        <v>104</v>
      </c>
      <c r="L8" s="128" t="s">
        <v>57</v>
      </c>
      <c r="M8" s="128" t="s">
        <v>92</v>
      </c>
      <c r="N8" s="128" t="s">
        <v>105</v>
      </c>
      <c r="O8" s="129">
        <v>1</v>
      </c>
      <c r="P8" s="130">
        <v>185000</v>
      </c>
      <c r="Q8" s="131">
        <f t="shared" ref="Q8:Q27" si="0">O8*P8</f>
        <v>185000</v>
      </c>
      <c r="R8" s="131">
        <v>200000</v>
      </c>
      <c r="S8" s="131">
        <v>200000</v>
      </c>
      <c r="T8" s="127" t="s">
        <v>58</v>
      </c>
      <c r="U8" s="127"/>
      <c r="V8" s="125" t="s">
        <v>106</v>
      </c>
    </row>
    <row r="9" spans="1:22" ht="166.5">
      <c r="A9" s="124">
        <v>2</v>
      </c>
      <c r="B9" s="125" t="s">
        <v>33</v>
      </c>
      <c r="C9" s="127"/>
      <c r="D9" s="127"/>
      <c r="E9" s="127" t="s">
        <v>55</v>
      </c>
      <c r="F9" s="127" t="s">
        <v>107</v>
      </c>
      <c r="G9" s="127">
        <v>20705</v>
      </c>
      <c r="H9" s="127"/>
      <c r="I9" s="127" t="s">
        <v>108</v>
      </c>
      <c r="J9" s="128" t="s">
        <v>87</v>
      </c>
      <c r="K9" s="128" t="s">
        <v>109</v>
      </c>
      <c r="L9" s="128" t="s">
        <v>60</v>
      </c>
      <c r="M9" s="128" t="s">
        <v>92</v>
      </c>
      <c r="N9" s="128" t="s">
        <v>110</v>
      </c>
      <c r="O9" s="129">
        <v>1</v>
      </c>
      <c r="P9" s="130">
        <v>18449</v>
      </c>
      <c r="Q9" s="131">
        <f t="shared" si="0"/>
        <v>18449</v>
      </c>
      <c r="R9" s="131">
        <v>0</v>
      </c>
      <c r="S9" s="131">
        <v>0</v>
      </c>
      <c r="T9" s="127" t="s">
        <v>58</v>
      </c>
      <c r="U9" s="127"/>
      <c r="V9" s="125" t="s">
        <v>111</v>
      </c>
    </row>
    <row r="10" spans="1:22" ht="115.5">
      <c r="A10" s="124">
        <f t="shared" ref="A10:A27" si="1">+A9+1</f>
        <v>3</v>
      </c>
      <c r="B10" s="125" t="s">
        <v>33</v>
      </c>
      <c r="C10" s="127"/>
      <c r="D10" s="127"/>
      <c r="E10" s="127" t="s">
        <v>55</v>
      </c>
      <c r="F10" s="127" t="s">
        <v>107</v>
      </c>
      <c r="G10" s="127" t="s">
        <v>56</v>
      </c>
      <c r="H10" s="127"/>
      <c r="I10" s="127" t="s">
        <v>112</v>
      </c>
      <c r="J10" s="128" t="s">
        <v>87</v>
      </c>
      <c r="K10" s="128" t="s">
        <v>113</v>
      </c>
      <c r="L10" s="128" t="s">
        <v>60</v>
      </c>
      <c r="M10" s="128" t="s">
        <v>92</v>
      </c>
      <c r="N10" s="128" t="s">
        <v>105</v>
      </c>
      <c r="O10" s="129">
        <v>2</v>
      </c>
      <c r="P10" s="130">
        <v>6039</v>
      </c>
      <c r="Q10" s="131">
        <f t="shared" si="0"/>
        <v>12078</v>
      </c>
      <c r="R10" s="131">
        <v>0</v>
      </c>
      <c r="S10" s="131">
        <v>0</v>
      </c>
      <c r="T10" s="127" t="s">
        <v>58</v>
      </c>
      <c r="U10" s="127"/>
      <c r="V10" s="125" t="s">
        <v>114</v>
      </c>
    </row>
    <row r="11" spans="1:22">
      <c r="A11" s="124">
        <f t="shared" si="1"/>
        <v>4</v>
      </c>
      <c r="B11" s="125"/>
      <c r="C11" s="127"/>
      <c r="D11" s="127"/>
      <c r="E11" s="127"/>
      <c r="F11" s="127"/>
      <c r="G11" s="127"/>
      <c r="H11" s="127"/>
      <c r="I11" s="127"/>
      <c r="J11" s="128"/>
      <c r="K11" s="128"/>
      <c r="L11" s="128"/>
      <c r="M11" s="128"/>
      <c r="N11" s="128"/>
      <c r="O11" s="129"/>
      <c r="P11" s="130"/>
      <c r="Q11" s="131">
        <f t="shared" si="0"/>
        <v>0</v>
      </c>
      <c r="R11" s="131"/>
      <c r="S11" s="131"/>
      <c r="T11" s="127"/>
      <c r="U11" s="127"/>
      <c r="V11" s="127"/>
    </row>
    <row r="12" spans="1:22">
      <c r="A12" s="124">
        <f t="shared" si="1"/>
        <v>5</v>
      </c>
      <c r="B12" s="125"/>
      <c r="C12" s="127"/>
      <c r="D12" s="127"/>
      <c r="E12" s="127"/>
      <c r="F12" s="127"/>
      <c r="G12" s="127"/>
      <c r="H12" s="127"/>
      <c r="I12" s="127"/>
      <c r="J12" s="128"/>
      <c r="K12" s="128"/>
      <c r="L12" s="128"/>
      <c r="M12" s="128"/>
      <c r="N12" s="128"/>
      <c r="O12" s="129"/>
      <c r="P12" s="130"/>
      <c r="Q12" s="131">
        <f t="shared" si="0"/>
        <v>0</v>
      </c>
      <c r="R12" s="131"/>
      <c r="S12" s="131"/>
      <c r="T12" s="127"/>
      <c r="U12" s="127"/>
      <c r="V12" s="127"/>
    </row>
    <row r="13" spans="1:22">
      <c r="A13" s="124">
        <f t="shared" si="1"/>
        <v>6</v>
      </c>
      <c r="B13" s="125"/>
      <c r="C13" s="127"/>
      <c r="D13" s="127"/>
      <c r="E13" s="127"/>
      <c r="F13" s="127"/>
      <c r="G13" s="127"/>
      <c r="H13" s="127"/>
      <c r="I13" s="127"/>
      <c r="J13" s="128"/>
      <c r="K13" s="128"/>
      <c r="L13" s="128"/>
      <c r="M13" s="128"/>
      <c r="N13" s="128"/>
      <c r="O13" s="129"/>
      <c r="P13" s="130"/>
      <c r="Q13" s="131">
        <f t="shared" si="0"/>
        <v>0</v>
      </c>
      <c r="R13" s="131"/>
      <c r="S13" s="131"/>
      <c r="T13" s="127"/>
      <c r="U13" s="127"/>
      <c r="V13" s="127"/>
    </row>
    <row r="14" spans="1:22">
      <c r="A14" s="124">
        <f t="shared" si="1"/>
        <v>7</v>
      </c>
      <c r="B14" s="125"/>
      <c r="C14" s="127"/>
      <c r="D14" s="127"/>
      <c r="E14" s="127"/>
      <c r="F14" s="127"/>
      <c r="G14" s="127"/>
      <c r="H14" s="127"/>
      <c r="I14" s="127"/>
      <c r="J14" s="128"/>
      <c r="K14" s="128"/>
      <c r="L14" s="128"/>
      <c r="M14" s="128"/>
      <c r="N14" s="128"/>
      <c r="O14" s="129"/>
      <c r="P14" s="130"/>
      <c r="Q14" s="131">
        <f t="shared" si="0"/>
        <v>0</v>
      </c>
      <c r="R14" s="131"/>
      <c r="S14" s="131"/>
      <c r="T14" s="127"/>
      <c r="U14" s="127"/>
      <c r="V14" s="127"/>
    </row>
    <row r="15" spans="1:22">
      <c r="A15" s="124">
        <f t="shared" si="1"/>
        <v>8</v>
      </c>
      <c r="B15" s="125"/>
      <c r="C15" s="127"/>
      <c r="D15" s="127"/>
      <c r="E15" s="127"/>
      <c r="F15" s="127"/>
      <c r="G15" s="127"/>
      <c r="H15" s="127"/>
      <c r="I15" s="127"/>
      <c r="J15" s="128"/>
      <c r="K15" s="128"/>
      <c r="L15" s="128"/>
      <c r="M15" s="128"/>
      <c r="N15" s="128"/>
      <c r="O15" s="129"/>
      <c r="P15" s="130"/>
      <c r="Q15" s="131">
        <f t="shared" si="0"/>
        <v>0</v>
      </c>
      <c r="R15" s="131"/>
      <c r="S15" s="131"/>
      <c r="T15" s="127"/>
      <c r="U15" s="127"/>
      <c r="V15" s="127"/>
    </row>
    <row r="16" spans="1:22">
      <c r="A16" s="124">
        <f t="shared" si="1"/>
        <v>9</v>
      </c>
      <c r="B16" s="125"/>
      <c r="C16" s="127"/>
      <c r="D16" s="127"/>
      <c r="E16" s="127"/>
      <c r="F16" s="127"/>
      <c r="G16" s="127"/>
      <c r="H16" s="127"/>
      <c r="I16" s="127"/>
      <c r="J16" s="128"/>
      <c r="K16" s="128"/>
      <c r="L16" s="128"/>
      <c r="M16" s="128"/>
      <c r="N16" s="128"/>
      <c r="O16" s="129"/>
      <c r="P16" s="130"/>
      <c r="Q16" s="131">
        <f t="shared" si="0"/>
        <v>0</v>
      </c>
      <c r="R16" s="131"/>
      <c r="S16" s="131"/>
      <c r="T16" s="127"/>
      <c r="U16" s="127"/>
      <c r="V16" s="127"/>
    </row>
    <row r="17" spans="1:22">
      <c r="A17" s="124">
        <f t="shared" si="1"/>
        <v>10</v>
      </c>
      <c r="B17" s="125"/>
      <c r="C17" s="127"/>
      <c r="D17" s="127"/>
      <c r="E17" s="127"/>
      <c r="F17" s="127"/>
      <c r="G17" s="127"/>
      <c r="H17" s="127"/>
      <c r="I17" s="127"/>
      <c r="J17" s="128"/>
      <c r="K17" s="128"/>
      <c r="L17" s="128"/>
      <c r="M17" s="128"/>
      <c r="N17" s="128"/>
      <c r="O17" s="129"/>
      <c r="P17" s="130"/>
      <c r="Q17" s="131">
        <f t="shared" si="0"/>
        <v>0</v>
      </c>
      <c r="R17" s="131"/>
      <c r="S17" s="131"/>
      <c r="T17" s="127"/>
      <c r="U17" s="127"/>
      <c r="V17" s="127"/>
    </row>
    <row r="18" spans="1:22">
      <c r="A18" s="124">
        <f t="shared" si="1"/>
        <v>11</v>
      </c>
      <c r="B18" s="125"/>
      <c r="C18" s="127"/>
      <c r="D18" s="127"/>
      <c r="E18" s="127"/>
      <c r="F18" s="127"/>
      <c r="G18" s="127"/>
      <c r="H18" s="127"/>
      <c r="I18" s="127"/>
      <c r="J18" s="128"/>
      <c r="K18" s="128"/>
      <c r="L18" s="128"/>
      <c r="M18" s="128"/>
      <c r="N18" s="128"/>
      <c r="O18" s="129"/>
      <c r="P18" s="130"/>
      <c r="Q18" s="131">
        <f t="shared" si="0"/>
        <v>0</v>
      </c>
      <c r="R18" s="131"/>
      <c r="S18" s="131"/>
      <c r="T18" s="127"/>
      <c r="U18" s="127"/>
      <c r="V18" s="127"/>
    </row>
    <row r="19" spans="1:22">
      <c r="A19" s="124">
        <f t="shared" si="1"/>
        <v>12</v>
      </c>
      <c r="B19" s="125"/>
      <c r="C19" s="127"/>
      <c r="D19" s="127"/>
      <c r="E19" s="127"/>
      <c r="F19" s="127"/>
      <c r="G19" s="127"/>
      <c r="H19" s="127"/>
      <c r="I19" s="127"/>
      <c r="J19" s="128"/>
      <c r="K19" s="128"/>
      <c r="L19" s="128"/>
      <c r="M19" s="128"/>
      <c r="N19" s="128"/>
      <c r="O19" s="129"/>
      <c r="P19" s="130"/>
      <c r="Q19" s="131">
        <f t="shared" si="0"/>
        <v>0</v>
      </c>
      <c r="R19" s="131"/>
      <c r="S19" s="131"/>
      <c r="T19" s="127"/>
      <c r="U19" s="127"/>
      <c r="V19" s="127"/>
    </row>
    <row r="20" spans="1:22">
      <c r="A20" s="124">
        <f t="shared" si="1"/>
        <v>13</v>
      </c>
      <c r="B20" s="125"/>
      <c r="C20" s="127"/>
      <c r="D20" s="127"/>
      <c r="E20" s="127"/>
      <c r="F20" s="127"/>
      <c r="G20" s="127"/>
      <c r="H20" s="127"/>
      <c r="I20" s="127"/>
      <c r="J20" s="128"/>
      <c r="K20" s="128"/>
      <c r="L20" s="128"/>
      <c r="M20" s="128"/>
      <c r="N20" s="128"/>
      <c r="O20" s="129"/>
      <c r="P20" s="130"/>
      <c r="Q20" s="131">
        <f t="shared" si="0"/>
        <v>0</v>
      </c>
      <c r="R20" s="131"/>
      <c r="S20" s="131"/>
      <c r="T20" s="127"/>
      <c r="U20" s="127"/>
      <c r="V20" s="127"/>
    </row>
    <row r="21" spans="1:22">
      <c r="A21" s="124">
        <f t="shared" si="1"/>
        <v>14</v>
      </c>
      <c r="B21" s="125"/>
      <c r="C21" s="127"/>
      <c r="D21" s="127"/>
      <c r="E21" s="127"/>
      <c r="F21" s="127"/>
      <c r="G21" s="127"/>
      <c r="H21" s="127"/>
      <c r="I21" s="127"/>
      <c r="J21" s="128"/>
      <c r="K21" s="128"/>
      <c r="L21" s="128"/>
      <c r="M21" s="128"/>
      <c r="N21" s="128"/>
      <c r="O21" s="129"/>
      <c r="P21" s="130"/>
      <c r="Q21" s="131">
        <f t="shared" si="0"/>
        <v>0</v>
      </c>
      <c r="R21" s="131"/>
      <c r="S21" s="131"/>
      <c r="T21" s="127"/>
      <c r="U21" s="127"/>
      <c r="V21" s="127"/>
    </row>
    <row r="22" spans="1:22">
      <c r="A22" s="124">
        <f t="shared" si="1"/>
        <v>15</v>
      </c>
      <c r="B22" s="125"/>
      <c r="C22" s="127"/>
      <c r="D22" s="127"/>
      <c r="E22" s="127"/>
      <c r="F22" s="127"/>
      <c r="G22" s="127"/>
      <c r="H22" s="127"/>
      <c r="I22" s="127"/>
      <c r="J22" s="128"/>
      <c r="K22" s="128"/>
      <c r="L22" s="128"/>
      <c r="M22" s="128"/>
      <c r="N22" s="128"/>
      <c r="O22" s="129"/>
      <c r="P22" s="130"/>
      <c r="Q22" s="131">
        <f t="shared" si="0"/>
        <v>0</v>
      </c>
      <c r="R22" s="131"/>
      <c r="S22" s="131"/>
      <c r="T22" s="127"/>
      <c r="U22" s="127"/>
      <c r="V22" s="127"/>
    </row>
    <row r="23" spans="1:22">
      <c r="A23" s="124">
        <f t="shared" si="1"/>
        <v>16</v>
      </c>
      <c r="B23" s="125"/>
      <c r="C23" s="127"/>
      <c r="D23" s="127"/>
      <c r="E23" s="127"/>
      <c r="F23" s="127"/>
      <c r="G23" s="127"/>
      <c r="H23" s="127"/>
      <c r="I23" s="127"/>
      <c r="J23" s="128"/>
      <c r="K23" s="128"/>
      <c r="L23" s="128"/>
      <c r="M23" s="128"/>
      <c r="N23" s="128"/>
      <c r="O23" s="129"/>
      <c r="P23" s="130"/>
      <c r="Q23" s="131">
        <f t="shared" si="0"/>
        <v>0</v>
      </c>
      <c r="R23" s="131"/>
      <c r="S23" s="131"/>
      <c r="T23" s="127"/>
      <c r="U23" s="127"/>
      <c r="V23" s="127"/>
    </row>
    <row r="24" spans="1:22">
      <c r="A24" s="124">
        <f t="shared" si="1"/>
        <v>17</v>
      </c>
      <c r="B24" s="125"/>
      <c r="C24" s="127"/>
      <c r="D24" s="127"/>
      <c r="E24" s="127"/>
      <c r="F24" s="127"/>
      <c r="G24" s="127"/>
      <c r="H24" s="127"/>
      <c r="I24" s="127"/>
      <c r="J24" s="128"/>
      <c r="K24" s="128"/>
      <c r="L24" s="128"/>
      <c r="M24" s="128"/>
      <c r="N24" s="128"/>
      <c r="O24" s="129"/>
      <c r="P24" s="130"/>
      <c r="Q24" s="131">
        <f t="shared" si="0"/>
        <v>0</v>
      </c>
      <c r="R24" s="131"/>
      <c r="S24" s="131"/>
      <c r="T24" s="127"/>
      <c r="U24" s="127"/>
      <c r="V24" s="127"/>
    </row>
    <row r="25" spans="1:22">
      <c r="A25" s="124">
        <f t="shared" si="1"/>
        <v>18</v>
      </c>
      <c r="B25" s="125"/>
      <c r="C25" s="127"/>
      <c r="D25" s="127"/>
      <c r="E25" s="127"/>
      <c r="F25" s="127"/>
      <c r="G25" s="127"/>
      <c r="H25" s="127"/>
      <c r="I25" s="127"/>
      <c r="J25" s="128"/>
      <c r="K25" s="128"/>
      <c r="L25" s="128"/>
      <c r="M25" s="128"/>
      <c r="N25" s="128"/>
      <c r="O25" s="129"/>
      <c r="P25" s="130"/>
      <c r="Q25" s="131">
        <f t="shared" si="0"/>
        <v>0</v>
      </c>
      <c r="R25" s="131"/>
      <c r="S25" s="131"/>
      <c r="T25" s="127"/>
      <c r="U25" s="127"/>
      <c r="V25" s="127"/>
    </row>
    <row r="26" spans="1:22">
      <c r="A26" s="124">
        <f t="shared" si="1"/>
        <v>19</v>
      </c>
      <c r="B26" s="125"/>
      <c r="C26" s="127"/>
      <c r="D26" s="127"/>
      <c r="E26" s="127"/>
      <c r="F26" s="127"/>
      <c r="G26" s="127"/>
      <c r="H26" s="127"/>
      <c r="I26" s="127"/>
      <c r="J26" s="128"/>
      <c r="K26" s="128"/>
      <c r="L26" s="128"/>
      <c r="M26" s="128"/>
      <c r="N26" s="128"/>
      <c r="O26" s="129"/>
      <c r="P26" s="130"/>
      <c r="Q26" s="131">
        <f t="shared" si="0"/>
        <v>0</v>
      </c>
      <c r="R26" s="131"/>
      <c r="S26" s="131"/>
      <c r="T26" s="127"/>
      <c r="U26" s="127"/>
      <c r="V26" s="127"/>
    </row>
    <row r="27" spans="1:22">
      <c r="A27" s="124">
        <f t="shared" si="1"/>
        <v>20</v>
      </c>
      <c r="B27" s="125"/>
      <c r="C27" s="127"/>
      <c r="D27" s="127"/>
      <c r="E27" s="127"/>
      <c r="F27" s="127"/>
      <c r="G27" s="127"/>
      <c r="H27" s="127"/>
      <c r="I27" s="127"/>
      <c r="J27" s="128"/>
      <c r="K27" s="128"/>
      <c r="L27" s="128"/>
      <c r="M27" s="128"/>
      <c r="N27" s="128"/>
      <c r="O27" s="129"/>
      <c r="P27" s="130"/>
      <c r="Q27" s="131">
        <f t="shared" si="0"/>
        <v>0</v>
      </c>
      <c r="R27" s="131"/>
      <c r="S27" s="131"/>
      <c r="T27" s="127"/>
      <c r="U27" s="127"/>
      <c r="V27" s="127"/>
    </row>
    <row r="28" spans="1:22" ht="16.5" thickBot="1">
      <c r="A28" s="132" t="s">
        <v>61</v>
      </c>
      <c r="B28" s="132"/>
      <c r="C28" s="133"/>
      <c r="D28" s="133"/>
      <c r="E28" s="133"/>
      <c r="F28" s="133"/>
      <c r="G28" s="133"/>
      <c r="H28" s="133"/>
      <c r="I28" s="133"/>
      <c r="J28" s="134"/>
      <c r="K28" s="134"/>
      <c r="L28" s="134"/>
      <c r="M28" s="134"/>
      <c r="N28" s="134"/>
      <c r="O28" s="135"/>
      <c r="P28" s="136"/>
      <c r="Q28" s="137">
        <f>SUM(Q8:Q27)</f>
        <v>215527</v>
      </c>
      <c r="R28" s="137">
        <f>SUM(R8:R27)</f>
        <v>200000</v>
      </c>
      <c r="S28" s="137">
        <f>SUM(S8:S27)</f>
        <v>200000</v>
      </c>
      <c r="T28" s="127"/>
      <c r="U28" s="137">
        <f>SUM(U8:U27)</f>
        <v>0</v>
      </c>
      <c r="V28" s="127"/>
    </row>
    <row r="29" spans="1:22" ht="18" customHeight="1" thickTop="1"/>
    <row r="30" spans="1:22" s="101" customFormat="1">
      <c r="J30" s="118"/>
      <c r="K30" s="118"/>
      <c r="L30" s="118"/>
      <c r="M30" s="118"/>
      <c r="N30" s="118"/>
      <c r="O30" s="119"/>
      <c r="P30" s="120"/>
      <c r="Q30" s="121"/>
      <c r="R30" s="121"/>
      <c r="S30" s="121"/>
    </row>
  </sheetData>
  <mergeCells count="6">
    <mergeCell ref="A6:V6"/>
    <mergeCell ref="A1:V1"/>
    <mergeCell ref="A2:V2"/>
    <mergeCell ref="A3:V3"/>
    <mergeCell ref="A4:I4"/>
    <mergeCell ref="A5:V5"/>
  </mergeCells>
  <dataValidations count="3">
    <dataValidation type="list" allowBlank="1" showInputMessage="1" showErrorMessage="1" sqref="T8:T27">
      <formula1>"Academic Excellence, Community Engagement, Enrollment, Increased Revenue, Safety"</formula1>
    </dataValidation>
    <dataValidation type="list" allowBlank="1" showInputMessage="1" showErrorMessage="1" sqref="L8:M27">
      <formula1>"Low, Medium, High"</formula1>
    </dataValidation>
    <dataValidation type="list" allowBlank="1" showInputMessage="1" showErrorMessage="1" sqref="J8:J27">
      <formula1>"Replace, Unmet Need"</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 right="0" top="0.5" bottom="0.5" header="0.3" footer="0.3"/>
  <pageSetup paperSize="17" scale="40" fitToHeight="0" orientation="landscape" r:id="rId6"/>
  <headerFooter>
    <oddFooter>&amp;Rprinted: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43"/>
  <sheetViews>
    <sheetView workbookViewId="0">
      <selection activeCell="C14" sqref="C14:D14"/>
    </sheetView>
  </sheetViews>
  <sheetFormatPr defaultColWidth="9.140625" defaultRowHeight="15"/>
  <cols>
    <col min="1" max="1" width="9.140625" style="3"/>
    <col min="2" max="2" width="11.5703125" style="3" customWidth="1"/>
    <col min="3" max="3" width="42.5703125" style="3" customWidth="1"/>
    <col min="4" max="4" width="16" style="6" customWidth="1"/>
    <col min="5" max="6" width="12.42578125" style="6" customWidth="1"/>
    <col min="7" max="7" width="13.7109375" style="26" customWidth="1"/>
    <col min="8" max="8" width="11.5703125" style="6" customWidth="1"/>
    <col min="9" max="9" width="13.85546875" style="6" customWidth="1"/>
    <col min="10" max="10" width="18.5703125" style="6" customWidth="1"/>
    <col min="11" max="11" width="26" style="17" customWidth="1"/>
    <col min="12" max="12" width="52.140625" style="8" customWidth="1"/>
    <col min="13" max="14" width="9.140625" style="3"/>
    <col min="15" max="15" width="3.28515625" style="3" customWidth="1"/>
    <col min="16" max="16384" width="9.140625" style="3"/>
  </cols>
  <sheetData>
    <row r="1" spans="1:13">
      <c r="B1" s="4"/>
      <c r="C1" s="5"/>
      <c r="E1" s="3"/>
      <c r="F1" s="3"/>
      <c r="G1" s="7"/>
      <c r="H1" s="3"/>
      <c r="I1" s="3"/>
      <c r="J1" s="3"/>
      <c r="K1" s="4"/>
      <c r="L1" s="3"/>
      <c r="M1" s="8"/>
    </row>
    <row r="2" spans="1:13" s="5" customFormat="1" ht="14.25">
      <c r="A2" s="225" t="s">
        <v>9</v>
      </c>
      <c r="B2" s="225"/>
      <c r="C2" s="225"/>
      <c r="D2" s="225"/>
      <c r="E2" s="225"/>
      <c r="F2" s="225"/>
      <c r="G2" s="225"/>
      <c r="H2" s="225"/>
      <c r="I2" s="225"/>
      <c r="J2" s="225"/>
      <c r="K2" s="225"/>
      <c r="L2" s="225"/>
    </row>
    <row r="3" spans="1:13" s="5" customFormat="1" ht="14.25">
      <c r="A3" s="225" t="s">
        <v>22</v>
      </c>
      <c r="B3" s="225"/>
      <c r="C3" s="225"/>
      <c r="D3" s="225"/>
      <c r="E3" s="225"/>
      <c r="F3" s="225"/>
      <c r="G3" s="225"/>
      <c r="H3" s="225"/>
      <c r="I3" s="225"/>
      <c r="J3" s="225"/>
      <c r="K3" s="225"/>
      <c r="L3" s="225"/>
    </row>
    <row r="4" spans="1:13" s="5" customFormat="1">
      <c r="A4" s="66" t="s">
        <v>19</v>
      </c>
      <c r="B4" s="12"/>
      <c r="C4" s="12"/>
      <c r="D4" s="9"/>
      <c r="J4" s="9"/>
      <c r="K4" s="10"/>
      <c r="L4" s="11"/>
    </row>
    <row r="5" spans="1:13" s="5" customFormat="1" ht="16.5" customHeight="1">
      <c r="D5" s="9"/>
      <c r="E5" s="13"/>
      <c r="F5" s="13"/>
      <c r="G5" s="14"/>
      <c r="H5" s="9"/>
      <c r="I5" s="9"/>
      <c r="J5" s="9"/>
      <c r="K5" s="10"/>
      <c r="L5" s="11"/>
    </row>
    <row r="6" spans="1:13" s="69" customFormat="1" ht="108" customHeight="1">
      <c r="A6" s="78" t="s">
        <v>1</v>
      </c>
      <c r="B6" s="223" t="s">
        <v>4</v>
      </c>
      <c r="C6" s="226" t="s">
        <v>12</v>
      </c>
      <c r="D6" s="226"/>
      <c r="E6" s="79" t="s">
        <v>15</v>
      </c>
      <c r="F6" s="82" t="s">
        <v>24</v>
      </c>
      <c r="G6" s="79" t="s">
        <v>10</v>
      </c>
      <c r="H6" s="79" t="s">
        <v>13</v>
      </c>
      <c r="I6" s="80" t="s">
        <v>16</v>
      </c>
      <c r="J6" s="223" t="s">
        <v>17</v>
      </c>
      <c r="K6" s="81" t="s">
        <v>23</v>
      </c>
      <c r="L6" s="223" t="s">
        <v>14</v>
      </c>
    </row>
    <row r="7" spans="1:13" ht="79.5" customHeight="1">
      <c r="A7" s="238">
        <v>1</v>
      </c>
      <c r="B7" s="239" t="s">
        <v>84</v>
      </c>
      <c r="C7" s="240" t="s">
        <v>117</v>
      </c>
      <c r="D7" s="240"/>
      <c r="E7" s="241">
        <v>66339</v>
      </c>
      <c r="F7" s="242">
        <v>66339</v>
      </c>
      <c r="G7" s="243">
        <v>26045</v>
      </c>
      <c r="H7" s="243">
        <f>F7-G7</f>
        <v>40294</v>
      </c>
      <c r="I7" s="244">
        <f>H7</f>
        <v>40294</v>
      </c>
      <c r="J7" s="245" t="s">
        <v>118</v>
      </c>
      <c r="K7" s="246" t="s">
        <v>119</v>
      </c>
      <c r="L7" s="201" t="s">
        <v>120</v>
      </c>
      <c r="M7" s="88"/>
    </row>
    <row r="8" spans="1:13" ht="94.5" customHeight="1">
      <c r="A8" s="247">
        <v>2</v>
      </c>
      <c r="B8" s="248" t="s">
        <v>220</v>
      </c>
      <c r="C8" s="249" t="s">
        <v>221</v>
      </c>
      <c r="D8" s="250"/>
      <c r="E8" s="251">
        <v>255648</v>
      </c>
      <c r="F8" s="252">
        <v>255648</v>
      </c>
      <c r="G8" s="251"/>
      <c r="H8" s="251">
        <f t="shared" ref="H8:H21" si="0">F8-G8</f>
        <v>255648</v>
      </c>
      <c r="I8" s="253">
        <f t="shared" ref="I8:I21" si="1">I7+H8</f>
        <v>295942</v>
      </c>
      <c r="J8" s="254"/>
      <c r="K8" s="255"/>
      <c r="L8" s="256" t="s">
        <v>222</v>
      </c>
      <c r="M8" s="88"/>
    </row>
    <row r="9" spans="1:13" ht="31.5" customHeight="1">
      <c r="A9" s="67">
        <v>3</v>
      </c>
      <c r="B9" s="257"/>
      <c r="C9" s="250"/>
      <c r="D9" s="250"/>
      <c r="E9" s="251"/>
      <c r="F9" s="251"/>
      <c r="G9" s="251"/>
      <c r="H9" s="251">
        <f t="shared" si="0"/>
        <v>0</v>
      </c>
      <c r="I9" s="253">
        <f t="shared" si="1"/>
        <v>295942</v>
      </c>
      <c r="J9" s="254"/>
      <c r="K9" s="254"/>
      <c r="L9" s="258"/>
      <c r="M9" s="88"/>
    </row>
    <row r="10" spans="1:13" ht="31.5" customHeight="1">
      <c r="A10" s="67">
        <v>4</v>
      </c>
      <c r="B10" s="259"/>
      <c r="C10" s="250"/>
      <c r="D10" s="250"/>
      <c r="E10" s="251"/>
      <c r="F10" s="251"/>
      <c r="G10" s="251"/>
      <c r="H10" s="251">
        <f t="shared" si="0"/>
        <v>0</v>
      </c>
      <c r="I10" s="253">
        <f t="shared" si="1"/>
        <v>295942</v>
      </c>
      <c r="J10" s="254"/>
      <c r="K10" s="254"/>
      <c r="L10" s="260"/>
      <c r="M10" s="88"/>
    </row>
    <row r="11" spans="1:13" ht="31.5" customHeight="1">
      <c r="A11" s="67">
        <v>5</v>
      </c>
      <c r="B11" s="259"/>
      <c r="C11" s="250"/>
      <c r="D11" s="250"/>
      <c r="E11" s="251"/>
      <c r="F11" s="251"/>
      <c r="G11" s="251"/>
      <c r="H11" s="251">
        <f t="shared" si="0"/>
        <v>0</v>
      </c>
      <c r="I11" s="253">
        <f t="shared" si="1"/>
        <v>295942</v>
      </c>
      <c r="J11" s="253"/>
      <c r="K11" s="254"/>
      <c r="L11" s="260"/>
      <c r="M11" s="88"/>
    </row>
    <row r="12" spans="1:13" ht="31.5" customHeight="1">
      <c r="A12" s="67">
        <v>6</v>
      </c>
      <c r="B12" s="259"/>
      <c r="C12" s="250"/>
      <c r="D12" s="250"/>
      <c r="E12" s="251"/>
      <c r="F12" s="251"/>
      <c r="G12" s="251"/>
      <c r="H12" s="251">
        <f t="shared" si="0"/>
        <v>0</v>
      </c>
      <c r="I12" s="253">
        <f t="shared" si="1"/>
        <v>295942</v>
      </c>
      <c r="J12" s="253"/>
      <c r="K12" s="254"/>
      <c r="L12" s="260"/>
      <c r="M12" s="88"/>
    </row>
    <row r="13" spans="1:13" ht="31.5" customHeight="1">
      <c r="A13" s="67">
        <v>7</v>
      </c>
      <c r="B13" s="259"/>
      <c r="C13" s="250"/>
      <c r="D13" s="250"/>
      <c r="E13" s="251"/>
      <c r="F13" s="251"/>
      <c r="G13" s="251"/>
      <c r="H13" s="251">
        <f t="shared" si="0"/>
        <v>0</v>
      </c>
      <c r="I13" s="253">
        <f t="shared" si="1"/>
        <v>295942</v>
      </c>
      <c r="J13" s="253"/>
      <c r="K13" s="254"/>
      <c r="L13" s="260"/>
      <c r="M13" s="88"/>
    </row>
    <row r="14" spans="1:13" ht="31.5" customHeight="1">
      <c r="A14" s="67">
        <v>8</v>
      </c>
      <c r="B14" s="259"/>
      <c r="C14" s="250"/>
      <c r="D14" s="250"/>
      <c r="E14" s="251"/>
      <c r="F14" s="251"/>
      <c r="G14" s="251"/>
      <c r="H14" s="251">
        <f t="shared" si="0"/>
        <v>0</v>
      </c>
      <c r="I14" s="253">
        <f t="shared" si="1"/>
        <v>295942</v>
      </c>
      <c r="J14" s="253"/>
      <c r="K14" s="254"/>
      <c r="L14" s="260"/>
      <c r="M14" s="88"/>
    </row>
    <row r="15" spans="1:13" ht="31.5" customHeight="1">
      <c r="A15" s="67">
        <v>9</v>
      </c>
      <c r="B15" s="259"/>
      <c r="C15" s="250"/>
      <c r="D15" s="250"/>
      <c r="E15" s="251"/>
      <c r="F15" s="251"/>
      <c r="G15" s="251"/>
      <c r="H15" s="251">
        <f t="shared" si="0"/>
        <v>0</v>
      </c>
      <c r="I15" s="253">
        <f t="shared" si="1"/>
        <v>295942</v>
      </c>
      <c r="J15" s="253"/>
      <c r="K15" s="254"/>
      <c r="L15" s="260"/>
      <c r="M15" s="88"/>
    </row>
    <row r="16" spans="1:13" ht="31.5" customHeight="1">
      <c r="A16" s="67">
        <v>10</v>
      </c>
      <c r="B16" s="259"/>
      <c r="C16" s="250"/>
      <c r="D16" s="250"/>
      <c r="E16" s="251"/>
      <c r="F16" s="251"/>
      <c r="G16" s="251"/>
      <c r="H16" s="251">
        <f t="shared" si="0"/>
        <v>0</v>
      </c>
      <c r="I16" s="253">
        <f t="shared" si="1"/>
        <v>295942</v>
      </c>
      <c r="J16" s="253"/>
      <c r="K16" s="254"/>
      <c r="L16" s="260"/>
      <c r="M16" s="88"/>
    </row>
    <row r="17" spans="1:261" ht="31.5" customHeight="1">
      <c r="A17" s="67">
        <v>11</v>
      </c>
      <c r="B17" s="259"/>
      <c r="C17" s="250"/>
      <c r="D17" s="250"/>
      <c r="E17" s="251"/>
      <c r="F17" s="251"/>
      <c r="G17" s="251"/>
      <c r="H17" s="251">
        <f t="shared" si="0"/>
        <v>0</v>
      </c>
      <c r="I17" s="253">
        <f t="shared" si="1"/>
        <v>295942</v>
      </c>
      <c r="J17" s="253"/>
      <c r="K17" s="254"/>
      <c r="L17" s="260"/>
      <c r="M17" s="88"/>
    </row>
    <row r="18" spans="1:261" ht="31.5" customHeight="1">
      <c r="A18" s="261">
        <v>12</v>
      </c>
      <c r="B18" s="259"/>
      <c r="C18" s="250"/>
      <c r="D18" s="250"/>
      <c r="E18" s="251"/>
      <c r="F18" s="251"/>
      <c r="G18" s="251"/>
      <c r="H18" s="251">
        <f t="shared" si="0"/>
        <v>0</v>
      </c>
      <c r="I18" s="253">
        <f t="shared" si="1"/>
        <v>295942</v>
      </c>
      <c r="J18" s="253"/>
      <c r="K18" s="254"/>
      <c r="L18" s="260"/>
      <c r="M18" s="88"/>
    </row>
    <row r="19" spans="1:261" ht="31.5" customHeight="1">
      <c r="A19" s="261">
        <v>13</v>
      </c>
      <c r="B19" s="259"/>
      <c r="C19" s="250"/>
      <c r="D19" s="250"/>
      <c r="E19" s="251"/>
      <c r="F19" s="251"/>
      <c r="G19" s="251"/>
      <c r="H19" s="251">
        <f t="shared" si="0"/>
        <v>0</v>
      </c>
      <c r="I19" s="253">
        <f t="shared" si="1"/>
        <v>295942</v>
      </c>
      <c r="J19" s="253"/>
      <c r="K19" s="254"/>
      <c r="L19" s="260"/>
      <c r="M19" s="88"/>
    </row>
    <row r="20" spans="1:261" ht="31.5" customHeight="1">
      <c r="A20" s="261">
        <v>14</v>
      </c>
      <c r="B20" s="259"/>
      <c r="C20" s="250"/>
      <c r="D20" s="250"/>
      <c r="E20" s="251"/>
      <c r="F20" s="251"/>
      <c r="G20" s="251"/>
      <c r="H20" s="251">
        <f t="shared" si="0"/>
        <v>0</v>
      </c>
      <c r="I20" s="253">
        <f t="shared" si="1"/>
        <v>295942</v>
      </c>
      <c r="J20" s="253"/>
      <c r="K20" s="254"/>
      <c r="L20" s="260"/>
      <c r="M20" s="88"/>
    </row>
    <row r="21" spans="1:261" ht="31.5" customHeight="1">
      <c r="A21" s="261">
        <v>15</v>
      </c>
      <c r="B21" s="259"/>
      <c r="C21" s="250"/>
      <c r="D21" s="250"/>
      <c r="E21" s="251"/>
      <c r="F21" s="251"/>
      <c r="G21" s="251"/>
      <c r="H21" s="251">
        <f t="shared" si="0"/>
        <v>0</v>
      </c>
      <c r="I21" s="253">
        <f t="shared" si="1"/>
        <v>295942</v>
      </c>
      <c r="J21" s="253"/>
      <c r="K21" s="254"/>
      <c r="L21" s="260"/>
      <c r="M21" s="88"/>
    </row>
    <row r="22" spans="1:261">
      <c r="D22" s="24"/>
      <c r="G22" s="6"/>
      <c r="L22" s="25"/>
      <c r="M22" s="88"/>
    </row>
    <row r="23" spans="1:261">
      <c r="L23" s="25"/>
      <c r="M23" s="88"/>
    </row>
    <row r="24" spans="1:261" ht="15.75" thickBot="1">
      <c r="D24" s="15"/>
      <c r="E24" s="15"/>
      <c r="F24" s="15"/>
      <c r="G24" s="16"/>
    </row>
    <row r="25" spans="1:261" s="27" customFormat="1" ht="15.75" thickBot="1">
      <c r="B25" s="28"/>
      <c r="C25" s="29" t="s">
        <v>11</v>
      </c>
      <c r="D25" s="30"/>
      <c r="E25" s="30"/>
      <c r="F25" s="30"/>
      <c r="G25" s="31"/>
      <c r="H25" s="30"/>
      <c r="I25" s="32"/>
      <c r="J25" s="33"/>
      <c r="K25" s="34"/>
      <c r="L25" s="34"/>
      <c r="M25" s="35"/>
      <c r="N25" s="36"/>
      <c r="HW25" s="37"/>
      <c r="HX25" s="37"/>
      <c r="HY25" s="37"/>
      <c r="HZ25" s="37"/>
      <c r="IA25" s="37"/>
      <c r="IB25" s="37"/>
      <c r="IC25" s="37"/>
      <c r="ID25" s="37"/>
      <c r="IE25" s="37"/>
      <c r="IF25" s="37"/>
      <c r="IG25" s="37"/>
      <c r="IH25" s="37"/>
      <c r="II25" s="37"/>
      <c r="IJ25" s="37"/>
      <c r="IK25" s="37"/>
      <c r="IL25" s="37"/>
      <c r="IM25" s="37"/>
      <c r="IN25" s="37"/>
      <c r="IO25" s="37"/>
      <c r="IP25" s="37"/>
      <c r="IQ25" s="37"/>
      <c r="IR25" s="37"/>
      <c r="IS25" s="37"/>
      <c r="IT25" s="37"/>
      <c r="IU25" s="37"/>
      <c r="IV25" s="37"/>
      <c r="IW25" s="37"/>
      <c r="IX25" s="37"/>
      <c r="IY25" s="37"/>
      <c r="IZ25" s="37"/>
      <c r="JA25" s="37"/>
    </row>
    <row r="26" spans="1:261" s="27" customFormat="1">
      <c r="A26" s="38"/>
      <c r="B26" s="38"/>
      <c r="C26" s="39"/>
      <c r="D26" s="40"/>
      <c r="E26" s="40"/>
      <c r="F26" s="40"/>
      <c r="G26" s="41"/>
      <c r="H26" s="40"/>
      <c r="I26" s="42"/>
      <c r="J26" s="40"/>
      <c r="K26" s="43"/>
      <c r="L26" s="43"/>
      <c r="M26" s="35"/>
      <c r="N26" s="36"/>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row>
    <row r="27" spans="1:261" s="27" customFormat="1">
      <c r="A27" s="44"/>
      <c r="B27" s="44"/>
      <c r="C27" s="45"/>
      <c r="D27" s="33"/>
      <c r="E27" s="33"/>
      <c r="F27" s="33"/>
      <c r="G27" s="46"/>
      <c r="H27" s="33"/>
      <c r="I27" s="47"/>
      <c r="J27" s="33"/>
      <c r="K27" s="34"/>
      <c r="L27" s="34"/>
      <c r="M27" s="35"/>
      <c r="N27" s="48"/>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row>
    <row r="28" spans="1:261" s="76" customFormat="1" ht="30.75" customHeight="1">
      <c r="A28" s="68" t="s">
        <v>3</v>
      </c>
      <c r="B28" s="68" t="s">
        <v>4</v>
      </c>
      <c r="C28" s="69" t="s">
        <v>8</v>
      </c>
      <c r="E28" s="70" t="s">
        <v>6</v>
      </c>
      <c r="F28" s="71" t="s">
        <v>5</v>
      </c>
      <c r="G28" s="71" t="s">
        <v>7</v>
      </c>
      <c r="H28" s="72" t="s">
        <v>0</v>
      </c>
      <c r="I28" s="72" t="s">
        <v>20</v>
      </c>
      <c r="J28" s="73" t="s">
        <v>1</v>
      </c>
      <c r="K28" s="74" t="s">
        <v>18</v>
      </c>
      <c r="L28" s="69" t="s">
        <v>2</v>
      </c>
      <c r="M28" s="75"/>
    </row>
    <row r="29" spans="1:261">
      <c r="A29" s="21"/>
      <c r="B29" s="21"/>
      <c r="C29" s="36"/>
      <c r="E29" s="48"/>
      <c r="F29" s="49"/>
      <c r="G29" s="50"/>
      <c r="H29" s="18"/>
      <c r="I29" s="18"/>
      <c r="J29" s="19"/>
      <c r="K29" s="20"/>
      <c r="L29" s="36"/>
    </row>
    <row r="30" spans="1:261" s="23" customFormat="1">
      <c r="A30" s="51"/>
      <c r="B30" s="1" t="s">
        <v>21</v>
      </c>
      <c r="C30" s="2" t="s">
        <v>223</v>
      </c>
      <c r="D30" s="52"/>
      <c r="E30" s="52"/>
      <c r="F30" s="52"/>
      <c r="G30" s="53"/>
      <c r="H30" s="52"/>
      <c r="I30" s="52"/>
      <c r="J30" s="54"/>
      <c r="K30" s="55"/>
      <c r="L30" s="56"/>
    </row>
    <row r="31" spans="1:261" ht="15.75" customHeight="1">
      <c r="A31" s="21"/>
      <c r="B31" s="21"/>
      <c r="C31" s="36"/>
      <c r="E31" s="48"/>
      <c r="F31" s="49"/>
      <c r="G31" s="50"/>
      <c r="H31" s="18"/>
      <c r="I31" s="18"/>
      <c r="J31" s="19"/>
      <c r="K31" s="20"/>
      <c r="L31" s="36"/>
    </row>
    <row r="32" spans="1:261" ht="126" customHeight="1">
      <c r="A32" s="57"/>
      <c r="B32" s="262" t="s">
        <v>209</v>
      </c>
      <c r="C32" s="263" t="s">
        <v>210</v>
      </c>
      <c r="E32" s="58">
        <v>0</v>
      </c>
      <c r="F32" s="59">
        <v>0</v>
      </c>
      <c r="G32" s="58">
        <v>32592</v>
      </c>
      <c r="H32" s="58">
        <f t="shared" ref="H32:H40" si="2">SUM(E32:G32)</f>
        <v>32592</v>
      </c>
      <c r="I32" s="60">
        <f>H32</f>
        <v>32592</v>
      </c>
      <c r="J32" s="264">
        <v>-1</v>
      </c>
      <c r="K32" s="265" t="s">
        <v>224</v>
      </c>
      <c r="L32" s="266" t="s">
        <v>211</v>
      </c>
      <c r="M32" s="23"/>
    </row>
    <row r="33" spans="1:13" ht="210">
      <c r="A33" s="57"/>
      <c r="B33" s="262" t="s">
        <v>212</v>
      </c>
      <c r="C33" s="263" t="s">
        <v>213</v>
      </c>
      <c r="E33" s="58">
        <v>0</v>
      </c>
      <c r="F33" s="59">
        <v>0</v>
      </c>
      <c r="G33" s="58">
        <v>71690</v>
      </c>
      <c r="H33" s="58">
        <f t="shared" si="2"/>
        <v>71690</v>
      </c>
      <c r="I33" s="60">
        <f>I32+H33</f>
        <v>104282</v>
      </c>
      <c r="J33" s="264">
        <v>-2</v>
      </c>
      <c r="K33" s="265" t="s">
        <v>224</v>
      </c>
      <c r="L33" s="266" t="s">
        <v>214</v>
      </c>
      <c r="M33" s="23"/>
    </row>
    <row r="34" spans="1:13" ht="30">
      <c r="B34" s="61" t="s">
        <v>215</v>
      </c>
      <c r="C34" s="267" t="s">
        <v>216</v>
      </c>
      <c r="E34" s="58">
        <v>0</v>
      </c>
      <c r="F34" s="59">
        <v>0</v>
      </c>
      <c r="G34" s="58">
        <v>50000</v>
      </c>
      <c r="H34" s="58">
        <f t="shared" si="2"/>
        <v>50000</v>
      </c>
      <c r="I34" s="60">
        <f>I33+H34</f>
        <v>154282</v>
      </c>
      <c r="J34" s="24">
        <v>-3</v>
      </c>
      <c r="L34" s="63" t="s">
        <v>217</v>
      </c>
    </row>
    <row r="35" spans="1:13" ht="31.5" customHeight="1">
      <c r="B35" s="61"/>
      <c r="C35" s="62"/>
      <c r="E35" s="58">
        <v>0</v>
      </c>
      <c r="F35" s="59">
        <v>0</v>
      </c>
      <c r="G35" s="58">
        <v>0</v>
      </c>
      <c r="H35" s="58">
        <f t="shared" si="2"/>
        <v>0</v>
      </c>
      <c r="I35" s="60">
        <f>I34+H35</f>
        <v>154282</v>
      </c>
      <c r="J35" s="24">
        <v>-4</v>
      </c>
      <c r="L35" s="63"/>
    </row>
    <row r="36" spans="1:13" ht="31.5" customHeight="1">
      <c r="B36" s="61"/>
      <c r="C36" s="62"/>
      <c r="E36" s="58">
        <v>0</v>
      </c>
      <c r="F36" s="59">
        <v>0</v>
      </c>
      <c r="G36" s="58">
        <v>0</v>
      </c>
      <c r="H36" s="58">
        <f t="shared" si="2"/>
        <v>0</v>
      </c>
      <c r="I36" s="60">
        <f>I35+H36</f>
        <v>154282</v>
      </c>
      <c r="J36" s="24">
        <v>-5</v>
      </c>
      <c r="L36" s="63"/>
    </row>
    <row r="37" spans="1:13" ht="31.5" customHeight="1">
      <c r="B37" s="61"/>
      <c r="C37" s="62"/>
      <c r="E37" s="58">
        <v>0</v>
      </c>
      <c r="F37" s="59">
        <v>0</v>
      </c>
      <c r="G37" s="58">
        <v>0</v>
      </c>
      <c r="H37" s="58">
        <f t="shared" si="2"/>
        <v>0</v>
      </c>
      <c r="I37" s="60">
        <f t="shared" ref="I37:I40" si="3">I36+H37</f>
        <v>154282</v>
      </c>
      <c r="J37" s="24">
        <v>-6</v>
      </c>
      <c r="L37" s="63"/>
    </row>
    <row r="38" spans="1:13" ht="31.5" customHeight="1">
      <c r="B38" s="61"/>
      <c r="C38" s="62"/>
      <c r="E38" s="58">
        <v>0</v>
      </c>
      <c r="F38" s="59">
        <v>0</v>
      </c>
      <c r="G38" s="58">
        <v>0</v>
      </c>
      <c r="H38" s="58">
        <f t="shared" si="2"/>
        <v>0</v>
      </c>
      <c r="I38" s="60">
        <f t="shared" si="3"/>
        <v>154282</v>
      </c>
      <c r="J38" s="24">
        <v>-7</v>
      </c>
      <c r="L38" s="63"/>
    </row>
    <row r="39" spans="1:13" ht="31.5" customHeight="1">
      <c r="B39" s="61"/>
      <c r="C39" s="62"/>
      <c r="E39" s="58">
        <v>0</v>
      </c>
      <c r="F39" s="59">
        <v>0</v>
      </c>
      <c r="G39" s="58">
        <v>0</v>
      </c>
      <c r="H39" s="58">
        <f t="shared" si="2"/>
        <v>0</v>
      </c>
      <c r="I39" s="60">
        <f t="shared" si="3"/>
        <v>154282</v>
      </c>
      <c r="J39" s="24">
        <v>-8</v>
      </c>
      <c r="L39" s="63"/>
    </row>
    <row r="40" spans="1:13" ht="31.5" customHeight="1">
      <c r="B40" s="61"/>
      <c r="C40" s="62"/>
      <c r="E40" s="58">
        <v>0</v>
      </c>
      <c r="F40" s="59">
        <v>0</v>
      </c>
      <c r="G40" s="58">
        <v>0</v>
      </c>
      <c r="H40" s="58">
        <f t="shared" si="2"/>
        <v>0</v>
      </c>
      <c r="I40" s="60">
        <f t="shared" si="3"/>
        <v>154282</v>
      </c>
      <c r="J40" s="24">
        <v>-9</v>
      </c>
      <c r="L40" s="63"/>
    </row>
    <row r="43" spans="1:13">
      <c r="A43" s="64"/>
      <c r="B43" s="65"/>
      <c r="D43" s="3"/>
      <c r="E43" s="3"/>
      <c r="F43" s="3"/>
      <c r="G43" s="3"/>
      <c r="H43" s="3"/>
      <c r="I43" s="3"/>
      <c r="J43" s="3"/>
      <c r="K43" s="4"/>
      <c r="L43" s="3"/>
    </row>
  </sheetData>
  <mergeCells count="18">
    <mergeCell ref="C16:D16"/>
    <mergeCell ref="C17:D17"/>
    <mergeCell ref="C18:D18"/>
    <mergeCell ref="C19:D19"/>
    <mergeCell ref="C20:D20"/>
    <mergeCell ref="C21:D21"/>
    <mergeCell ref="C10:D10"/>
    <mergeCell ref="C11:D11"/>
    <mergeCell ref="C12:D12"/>
    <mergeCell ref="C13:D13"/>
    <mergeCell ref="C14:D14"/>
    <mergeCell ref="C15:D15"/>
    <mergeCell ref="A2:L2"/>
    <mergeCell ref="A3:L3"/>
    <mergeCell ref="C6:D6"/>
    <mergeCell ref="C7:D7"/>
    <mergeCell ref="C8:D8"/>
    <mergeCell ref="C9:D9"/>
  </mergeCells>
  <printOptions horizontalCentered="1"/>
  <pageMargins left="0" right="0" top="0.5" bottom="0.5" header="0.3" footer="0.3"/>
  <pageSetup paperSize="5" scale="77" fitToHeight="2" orientation="landscape" r:id="rId1"/>
  <headerFooter>
    <oddFooter>&amp;L&amp;Z&amp;F&amp;C&amp;P of &amp;N&amp;Rprinted &amp;D&amp;T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V30"/>
  <sheetViews>
    <sheetView topLeftCell="A19" zoomScaleNormal="100" workbookViewId="0">
      <selection activeCell="D10" sqref="D10"/>
    </sheetView>
  </sheetViews>
  <sheetFormatPr defaultColWidth="9.140625" defaultRowHeight="15.75"/>
  <cols>
    <col min="1" max="1" width="8" style="113" customWidth="1"/>
    <col min="2" max="2" width="13.85546875" style="113" bestFit="1" customWidth="1"/>
    <col min="3" max="3" width="11.7109375" style="113" customWidth="1"/>
    <col min="4" max="5" width="20.7109375" style="113" customWidth="1"/>
    <col min="6" max="6" width="19.7109375" style="113" customWidth="1"/>
    <col min="7" max="7" width="8.28515625" style="113" customWidth="1"/>
    <col min="8" max="8" width="15" style="113" customWidth="1"/>
    <col min="9" max="9" width="32.5703125" style="113" customWidth="1"/>
    <col min="10" max="10" width="12.7109375" style="114" bestFit="1" customWidth="1"/>
    <col min="11" max="11" width="12" style="114" customWidth="1"/>
    <col min="12" max="13" width="15.28515625" style="114" customWidth="1"/>
    <col min="14" max="14" width="16.7109375" style="114" customWidth="1"/>
    <col min="15" max="15" width="10.42578125" style="115" customWidth="1"/>
    <col min="16" max="16" width="8" style="116" bestFit="1" customWidth="1"/>
    <col min="17" max="18" width="12.7109375" style="117" customWidth="1"/>
    <col min="19" max="19" width="13.28515625" style="117" customWidth="1"/>
    <col min="20" max="20" width="21" style="113" bestFit="1" customWidth="1"/>
    <col min="21" max="21" width="18.28515625" style="113" customWidth="1"/>
    <col min="22" max="22" width="22.5703125" style="113" customWidth="1"/>
    <col min="23" max="16384" width="9.140625" style="113"/>
  </cols>
  <sheetData>
    <row r="1" spans="1:22" s="101" customFormat="1" ht="21" customHeight="1">
      <c r="A1" s="232" t="s">
        <v>35</v>
      </c>
      <c r="B1" s="232"/>
      <c r="C1" s="232"/>
      <c r="D1" s="232"/>
      <c r="E1" s="232"/>
      <c r="F1" s="232"/>
      <c r="G1" s="232"/>
      <c r="H1" s="232"/>
      <c r="I1" s="232"/>
      <c r="J1" s="232"/>
      <c r="K1" s="232"/>
      <c r="L1" s="232"/>
      <c r="M1" s="232"/>
      <c r="N1" s="232"/>
      <c r="O1" s="232"/>
      <c r="P1" s="232"/>
      <c r="Q1" s="232"/>
      <c r="R1" s="232"/>
      <c r="S1" s="232"/>
      <c r="T1" s="232"/>
      <c r="U1" s="232"/>
      <c r="V1" s="232"/>
    </row>
    <row r="2" spans="1:22" s="102" customFormat="1" ht="27.6" customHeight="1">
      <c r="A2" s="233" t="s">
        <v>36</v>
      </c>
      <c r="B2" s="233"/>
      <c r="C2" s="233"/>
      <c r="D2" s="233"/>
      <c r="E2" s="233"/>
      <c r="F2" s="233"/>
      <c r="G2" s="233"/>
      <c r="H2" s="233"/>
      <c r="I2" s="233"/>
      <c r="J2" s="233"/>
      <c r="K2" s="233"/>
      <c r="L2" s="233"/>
      <c r="M2" s="233"/>
      <c r="N2" s="233"/>
      <c r="O2" s="233"/>
      <c r="P2" s="233"/>
      <c r="Q2" s="233"/>
      <c r="R2" s="233"/>
      <c r="S2" s="233"/>
      <c r="T2" s="233"/>
      <c r="U2" s="233"/>
      <c r="V2" s="233"/>
    </row>
    <row r="3" spans="1:22" s="102" customFormat="1" ht="27" customHeight="1">
      <c r="A3" s="234" t="s">
        <v>37</v>
      </c>
      <c r="B3" s="234"/>
      <c r="C3" s="234"/>
      <c r="D3" s="234"/>
      <c r="E3" s="234"/>
      <c r="F3" s="234"/>
      <c r="G3" s="234"/>
      <c r="H3" s="234"/>
      <c r="I3" s="234"/>
      <c r="J3" s="234"/>
      <c r="K3" s="234"/>
      <c r="L3" s="234"/>
      <c r="M3" s="234"/>
      <c r="N3" s="234"/>
      <c r="O3" s="234"/>
      <c r="P3" s="234"/>
      <c r="Q3" s="234"/>
      <c r="R3" s="234"/>
      <c r="S3" s="234"/>
      <c r="T3" s="234"/>
      <c r="U3" s="234"/>
      <c r="V3" s="234"/>
    </row>
    <row r="4" spans="1:22" s="102" customFormat="1" ht="18" customHeight="1">
      <c r="A4" s="235" t="s">
        <v>38</v>
      </c>
      <c r="B4" s="235"/>
      <c r="C4" s="235"/>
      <c r="D4" s="235"/>
      <c r="E4" s="235"/>
      <c r="F4" s="235"/>
      <c r="G4" s="235"/>
      <c r="H4" s="235"/>
      <c r="I4" s="235"/>
      <c r="J4" s="138"/>
      <c r="K4" s="138"/>
      <c r="L4" s="138"/>
      <c r="M4" s="138"/>
      <c r="N4" s="138"/>
      <c r="O4" s="138"/>
      <c r="P4" s="138"/>
      <c r="Q4" s="138"/>
      <c r="R4" s="138"/>
      <c r="S4" s="138"/>
      <c r="T4" s="138"/>
      <c r="U4" s="138"/>
      <c r="V4" s="138"/>
    </row>
    <row r="5" spans="1:22" s="102" customFormat="1" ht="13.9" customHeight="1">
      <c r="A5" s="236" t="s">
        <v>39</v>
      </c>
      <c r="B5" s="236"/>
      <c r="C5" s="236"/>
      <c r="D5" s="236"/>
      <c r="E5" s="236"/>
      <c r="F5" s="236"/>
      <c r="G5" s="236"/>
      <c r="H5" s="236"/>
      <c r="I5" s="236"/>
      <c r="J5" s="236"/>
      <c r="K5" s="236"/>
      <c r="L5" s="236"/>
      <c r="M5" s="236"/>
      <c r="N5" s="236"/>
      <c r="O5" s="236"/>
      <c r="P5" s="236"/>
      <c r="Q5" s="236"/>
      <c r="R5" s="236"/>
      <c r="S5" s="236"/>
      <c r="T5" s="236"/>
      <c r="U5" s="236"/>
      <c r="V5" s="236"/>
    </row>
    <row r="6" spans="1:22" s="102" customFormat="1" ht="21.6" customHeight="1">
      <c r="A6" s="231" t="s">
        <v>40</v>
      </c>
      <c r="B6" s="231"/>
      <c r="C6" s="231"/>
      <c r="D6" s="231"/>
      <c r="E6" s="231"/>
      <c r="F6" s="231"/>
      <c r="G6" s="231"/>
      <c r="H6" s="231"/>
      <c r="I6" s="231"/>
      <c r="J6" s="231"/>
      <c r="K6" s="231"/>
      <c r="L6" s="231"/>
      <c r="M6" s="231"/>
      <c r="N6" s="231"/>
      <c r="O6" s="231"/>
      <c r="P6" s="231"/>
      <c r="Q6" s="231"/>
      <c r="R6" s="231"/>
      <c r="S6" s="231"/>
      <c r="T6" s="231"/>
      <c r="U6" s="231"/>
      <c r="V6" s="231"/>
    </row>
    <row r="7" spans="1:22" s="112" customFormat="1" ht="94.5">
      <c r="A7" s="104" t="s">
        <v>41</v>
      </c>
      <c r="B7" s="104" t="s">
        <v>95</v>
      </c>
      <c r="C7" s="123" t="s">
        <v>24</v>
      </c>
      <c r="D7" s="104" t="s">
        <v>43</v>
      </c>
      <c r="E7" s="104" t="s">
        <v>44</v>
      </c>
      <c r="F7" s="104" t="s">
        <v>45</v>
      </c>
      <c r="G7" s="104" t="s">
        <v>46</v>
      </c>
      <c r="H7" s="104" t="s">
        <v>47</v>
      </c>
      <c r="I7" s="105" t="s">
        <v>48</v>
      </c>
      <c r="J7" s="106" t="s">
        <v>96</v>
      </c>
      <c r="K7" s="107" t="s">
        <v>49</v>
      </c>
      <c r="L7" s="106" t="s">
        <v>97</v>
      </c>
      <c r="M7" s="106" t="s">
        <v>98</v>
      </c>
      <c r="N7" s="107" t="s">
        <v>50</v>
      </c>
      <c r="O7" s="108" t="s">
        <v>51</v>
      </c>
      <c r="P7" s="109" t="s">
        <v>52</v>
      </c>
      <c r="Q7" s="109" t="s">
        <v>99</v>
      </c>
      <c r="R7" s="109" t="s">
        <v>100</v>
      </c>
      <c r="S7" s="109" t="s">
        <v>101</v>
      </c>
      <c r="T7" s="110" t="s">
        <v>102</v>
      </c>
      <c r="U7" s="111" t="s">
        <v>53</v>
      </c>
      <c r="V7" s="111" t="s">
        <v>54</v>
      </c>
    </row>
    <row r="8" spans="1:22" ht="82.5" customHeight="1">
      <c r="A8" s="124">
        <v>1</v>
      </c>
      <c r="B8" s="125" t="s">
        <v>73</v>
      </c>
      <c r="C8" s="126"/>
      <c r="D8" s="127"/>
      <c r="E8" s="127" t="s">
        <v>31</v>
      </c>
      <c r="F8" s="126" t="s">
        <v>121</v>
      </c>
      <c r="G8" s="126"/>
      <c r="H8" s="127"/>
      <c r="I8" s="127" t="s">
        <v>90</v>
      </c>
      <c r="J8" s="128" t="s">
        <v>87</v>
      </c>
      <c r="K8" s="128"/>
      <c r="L8" s="128" t="s">
        <v>57</v>
      </c>
      <c r="M8" s="128" t="s">
        <v>92</v>
      </c>
      <c r="N8" s="128"/>
      <c r="O8" s="129">
        <v>1</v>
      </c>
      <c r="P8" s="130">
        <v>20000</v>
      </c>
      <c r="Q8" s="131">
        <f t="shared" ref="Q8:Q27" si="0">O8*P8</f>
        <v>20000</v>
      </c>
      <c r="R8" s="131"/>
      <c r="S8" s="131"/>
      <c r="T8" s="127" t="s">
        <v>29</v>
      </c>
      <c r="U8" s="127"/>
      <c r="V8" s="142" t="s">
        <v>122</v>
      </c>
    </row>
    <row r="9" spans="1:22" ht="196.5" customHeight="1">
      <c r="A9" s="124">
        <v>2</v>
      </c>
      <c r="B9" s="125" t="s">
        <v>73</v>
      </c>
      <c r="C9" s="141" t="s">
        <v>86</v>
      </c>
      <c r="D9" s="127"/>
      <c r="E9" s="127" t="s">
        <v>31</v>
      </c>
      <c r="F9" s="127" t="s">
        <v>123</v>
      </c>
      <c r="G9" s="127"/>
      <c r="H9" s="127"/>
      <c r="I9" s="143" t="s">
        <v>124</v>
      </c>
      <c r="J9" s="128" t="s">
        <v>85</v>
      </c>
      <c r="K9" s="128"/>
      <c r="L9" s="128" t="s">
        <v>57</v>
      </c>
      <c r="M9" s="128" t="s">
        <v>92</v>
      </c>
      <c r="N9" s="128"/>
      <c r="O9" s="129">
        <v>1</v>
      </c>
      <c r="P9" s="130">
        <v>1200</v>
      </c>
      <c r="Q9" s="131">
        <f t="shared" si="0"/>
        <v>1200</v>
      </c>
      <c r="R9" s="131"/>
      <c r="S9" s="131"/>
      <c r="T9" s="127" t="s">
        <v>119</v>
      </c>
      <c r="U9" s="127"/>
      <c r="V9" s="142" t="s">
        <v>125</v>
      </c>
    </row>
    <row r="10" spans="1:22" ht="81.75" customHeight="1">
      <c r="A10" s="124">
        <f t="shared" ref="A10:A27" si="1">+A9+1</f>
        <v>3</v>
      </c>
      <c r="B10" s="125" t="s">
        <v>73</v>
      </c>
      <c r="C10" s="141" t="s">
        <v>86</v>
      </c>
      <c r="D10" s="127"/>
      <c r="E10" s="127" t="s">
        <v>31</v>
      </c>
      <c r="F10" s="127" t="s">
        <v>126</v>
      </c>
      <c r="G10" s="127"/>
      <c r="H10" s="127"/>
      <c r="I10" s="127" t="s">
        <v>88</v>
      </c>
      <c r="J10" s="128" t="s">
        <v>87</v>
      </c>
      <c r="K10" s="128" t="s">
        <v>127</v>
      </c>
      <c r="L10" s="128" t="s">
        <v>57</v>
      </c>
      <c r="M10" s="128" t="s">
        <v>57</v>
      </c>
      <c r="N10" s="128"/>
      <c r="O10" s="129">
        <v>1</v>
      </c>
      <c r="P10" s="130">
        <v>6000</v>
      </c>
      <c r="Q10" s="131">
        <f t="shared" si="0"/>
        <v>6000</v>
      </c>
      <c r="R10" s="131"/>
      <c r="S10" s="131"/>
      <c r="T10" s="127" t="s">
        <v>128</v>
      </c>
      <c r="U10" s="127"/>
      <c r="V10" s="142" t="s">
        <v>129</v>
      </c>
    </row>
    <row r="11" spans="1:22" ht="120" customHeight="1">
      <c r="A11" s="124">
        <f t="shared" si="1"/>
        <v>4</v>
      </c>
      <c r="B11" s="125" t="s">
        <v>73</v>
      </c>
      <c r="C11" s="141" t="s">
        <v>86</v>
      </c>
      <c r="D11" s="127"/>
      <c r="E11" s="127" t="s">
        <v>31</v>
      </c>
      <c r="F11" s="127" t="s">
        <v>130</v>
      </c>
      <c r="G11" s="127"/>
      <c r="H11" s="127"/>
      <c r="I11" s="144" t="s">
        <v>91</v>
      </c>
      <c r="J11" s="128" t="s">
        <v>87</v>
      </c>
      <c r="K11" s="128" t="s">
        <v>131</v>
      </c>
      <c r="L11" s="128" t="s">
        <v>57</v>
      </c>
      <c r="M11" s="128" t="s">
        <v>57</v>
      </c>
      <c r="N11" s="128"/>
      <c r="O11" s="129">
        <v>5</v>
      </c>
      <c r="P11" s="130">
        <v>525</v>
      </c>
      <c r="Q11" s="131">
        <f t="shared" si="0"/>
        <v>2625</v>
      </c>
      <c r="R11" s="131"/>
      <c r="S11" s="131"/>
      <c r="T11" s="127" t="s">
        <v>128</v>
      </c>
      <c r="U11" s="127"/>
      <c r="V11" s="142" t="s">
        <v>132</v>
      </c>
    </row>
    <row r="12" spans="1:22" ht="64.5">
      <c r="A12" s="124">
        <f t="shared" si="1"/>
        <v>5</v>
      </c>
      <c r="B12" s="125" t="s">
        <v>73</v>
      </c>
      <c r="C12" s="141" t="s">
        <v>86</v>
      </c>
      <c r="D12" s="127"/>
      <c r="E12" s="127" t="s">
        <v>31</v>
      </c>
      <c r="F12" s="127" t="s">
        <v>133</v>
      </c>
      <c r="G12" s="127"/>
      <c r="H12" s="127"/>
      <c r="I12" s="145" t="s">
        <v>134</v>
      </c>
      <c r="J12" s="128" t="s">
        <v>87</v>
      </c>
      <c r="K12" s="128"/>
      <c r="L12" s="128" t="s">
        <v>57</v>
      </c>
      <c r="M12" s="128" t="s">
        <v>92</v>
      </c>
      <c r="N12" s="128"/>
      <c r="O12" s="129">
        <v>1</v>
      </c>
      <c r="P12" s="130">
        <v>2000</v>
      </c>
      <c r="Q12" s="131">
        <f t="shared" si="0"/>
        <v>2000</v>
      </c>
      <c r="R12" s="131"/>
      <c r="S12" s="131"/>
      <c r="T12" s="127" t="s">
        <v>128</v>
      </c>
      <c r="U12" s="127"/>
      <c r="V12" s="142" t="s">
        <v>135</v>
      </c>
    </row>
    <row r="13" spans="1:22" ht="78" customHeight="1">
      <c r="A13" s="124">
        <f t="shared" si="1"/>
        <v>6</v>
      </c>
      <c r="B13" s="125" t="s">
        <v>73</v>
      </c>
      <c r="C13" s="141" t="s">
        <v>86</v>
      </c>
      <c r="D13" s="127"/>
      <c r="E13" s="127" t="s">
        <v>31</v>
      </c>
      <c r="F13" s="127" t="s">
        <v>136</v>
      </c>
      <c r="G13" s="127"/>
      <c r="H13" s="127"/>
      <c r="I13" s="127" t="s">
        <v>137</v>
      </c>
      <c r="J13" s="128" t="s">
        <v>87</v>
      </c>
      <c r="K13" s="128" t="s">
        <v>138</v>
      </c>
      <c r="L13" s="128" t="s">
        <v>57</v>
      </c>
      <c r="M13" s="128" t="s">
        <v>92</v>
      </c>
      <c r="N13" s="128"/>
      <c r="O13" s="129">
        <v>2</v>
      </c>
      <c r="P13" s="130">
        <v>1000</v>
      </c>
      <c r="Q13" s="131">
        <f t="shared" si="0"/>
        <v>2000</v>
      </c>
      <c r="R13" s="131"/>
      <c r="S13" s="131"/>
      <c r="T13" s="127" t="s">
        <v>29</v>
      </c>
      <c r="U13" s="127"/>
      <c r="V13" s="142" t="s">
        <v>139</v>
      </c>
    </row>
    <row r="14" spans="1:22" ht="83.25" customHeight="1">
      <c r="A14" s="124">
        <f t="shared" si="1"/>
        <v>7</v>
      </c>
      <c r="B14" s="125" t="s">
        <v>73</v>
      </c>
      <c r="C14" s="141" t="s">
        <v>86</v>
      </c>
      <c r="D14" s="127"/>
      <c r="E14" s="127" t="s">
        <v>31</v>
      </c>
      <c r="F14" s="127" t="s">
        <v>140</v>
      </c>
      <c r="G14" s="127"/>
      <c r="H14" s="127"/>
      <c r="I14" s="145" t="s">
        <v>141</v>
      </c>
      <c r="J14" s="128" t="s">
        <v>87</v>
      </c>
      <c r="K14" s="128" t="s">
        <v>113</v>
      </c>
      <c r="L14" s="128" t="s">
        <v>57</v>
      </c>
      <c r="M14" s="128" t="s">
        <v>92</v>
      </c>
      <c r="N14" s="128"/>
      <c r="O14" s="129">
        <v>4</v>
      </c>
      <c r="P14" s="130">
        <v>729</v>
      </c>
      <c r="Q14" s="131">
        <f t="shared" si="0"/>
        <v>2916</v>
      </c>
      <c r="R14" s="131"/>
      <c r="S14" s="131"/>
      <c r="T14" s="127" t="s">
        <v>119</v>
      </c>
      <c r="U14" s="127"/>
      <c r="V14" s="142" t="s">
        <v>142</v>
      </c>
    </row>
    <row r="15" spans="1:22" ht="45" customHeight="1">
      <c r="A15" s="124">
        <f t="shared" si="1"/>
        <v>8</v>
      </c>
      <c r="B15" s="125" t="s">
        <v>73</v>
      </c>
      <c r="C15" s="141" t="s">
        <v>86</v>
      </c>
      <c r="D15" s="127"/>
      <c r="E15" s="127" t="s">
        <v>31</v>
      </c>
      <c r="F15" s="127" t="s">
        <v>143</v>
      </c>
      <c r="G15" s="127"/>
      <c r="H15" s="127"/>
      <c r="I15" s="127" t="s">
        <v>144</v>
      </c>
      <c r="J15" s="128" t="s">
        <v>87</v>
      </c>
      <c r="K15" s="128" t="s">
        <v>113</v>
      </c>
      <c r="L15" s="128" t="s">
        <v>60</v>
      </c>
      <c r="M15" s="128" t="s">
        <v>92</v>
      </c>
      <c r="N15" s="128"/>
      <c r="O15" s="129">
        <v>4</v>
      </c>
      <c r="P15" s="130">
        <v>1000</v>
      </c>
      <c r="Q15" s="131">
        <f t="shared" si="0"/>
        <v>4000</v>
      </c>
      <c r="R15" s="131"/>
      <c r="S15" s="131"/>
      <c r="T15" s="127" t="s">
        <v>29</v>
      </c>
      <c r="U15" s="127"/>
      <c r="V15" s="142" t="s">
        <v>145</v>
      </c>
    </row>
    <row r="16" spans="1:22" ht="56.25" customHeight="1">
      <c r="A16" s="124">
        <f t="shared" si="1"/>
        <v>9</v>
      </c>
      <c r="B16" s="125" t="s">
        <v>73</v>
      </c>
      <c r="C16" s="141" t="s">
        <v>86</v>
      </c>
      <c r="D16" s="127"/>
      <c r="E16" s="127" t="s">
        <v>31</v>
      </c>
      <c r="F16" s="127" t="s">
        <v>146</v>
      </c>
      <c r="G16" s="127"/>
      <c r="H16" s="127"/>
      <c r="I16" s="127" t="s">
        <v>147</v>
      </c>
      <c r="J16" s="128" t="s">
        <v>85</v>
      </c>
      <c r="K16" s="128"/>
      <c r="L16" s="128" t="s">
        <v>60</v>
      </c>
      <c r="M16" s="128" t="s">
        <v>92</v>
      </c>
      <c r="N16" s="128"/>
      <c r="O16" s="129">
        <v>1</v>
      </c>
      <c r="P16" s="130">
        <v>15000</v>
      </c>
      <c r="Q16" s="131">
        <f t="shared" si="0"/>
        <v>15000</v>
      </c>
      <c r="R16" s="131"/>
      <c r="S16" s="131"/>
      <c r="T16" s="127" t="s">
        <v>128</v>
      </c>
      <c r="U16" s="127"/>
      <c r="V16" s="142" t="s">
        <v>148</v>
      </c>
    </row>
    <row r="17" spans="1:22" ht="46.5" customHeight="1">
      <c r="A17" s="124">
        <f t="shared" si="1"/>
        <v>10</v>
      </c>
      <c r="B17" s="125" t="s">
        <v>73</v>
      </c>
      <c r="C17" s="141" t="s">
        <v>86</v>
      </c>
      <c r="D17" s="127"/>
      <c r="E17" s="127" t="s">
        <v>31</v>
      </c>
      <c r="F17" s="127" t="s">
        <v>133</v>
      </c>
      <c r="G17" s="127"/>
      <c r="H17" s="127"/>
      <c r="I17" s="127" t="s">
        <v>149</v>
      </c>
      <c r="J17" s="128" t="s">
        <v>87</v>
      </c>
      <c r="K17" s="128"/>
      <c r="L17" s="128" t="s">
        <v>60</v>
      </c>
      <c r="M17" s="128" t="s">
        <v>60</v>
      </c>
      <c r="N17" s="128"/>
      <c r="O17" s="129">
        <v>5</v>
      </c>
      <c r="P17" s="130">
        <v>200</v>
      </c>
      <c r="Q17" s="131">
        <f t="shared" si="0"/>
        <v>1000</v>
      </c>
      <c r="R17" s="131"/>
      <c r="S17" s="131"/>
      <c r="T17" s="127" t="s">
        <v>29</v>
      </c>
      <c r="U17" s="127"/>
      <c r="V17" s="142" t="s">
        <v>150</v>
      </c>
    </row>
    <row r="18" spans="1:22" ht="47.25" customHeight="1">
      <c r="A18" s="124">
        <f t="shared" si="1"/>
        <v>11</v>
      </c>
      <c r="B18" s="125" t="s">
        <v>73</v>
      </c>
      <c r="C18" s="141" t="s">
        <v>86</v>
      </c>
      <c r="D18" s="127"/>
      <c r="E18" s="127" t="s">
        <v>31</v>
      </c>
      <c r="F18" s="127" t="s">
        <v>133</v>
      </c>
      <c r="G18" s="127"/>
      <c r="H18" s="127"/>
      <c r="I18" s="127" t="s">
        <v>149</v>
      </c>
      <c r="J18" s="128" t="s">
        <v>87</v>
      </c>
      <c r="K18" s="128"/>
      <c r="L18" s="128" t="s">
        <v>60</v>
      </c>
      <c r="M18" s="128" t="s">
        <v>60</v>
      </c>
      <c r="N18" s="128"/>
      <c r="O18" s="129">
        <v>5</v>
      </c>
      <c r="P18" s="130">
        <v>200</v>
      </c>
      <c r="Q18" s="131">
        <f t="shared" si="0"/>
        <v>1000</v>
      </c>
      <c r="R18" s="131"/>
      <c r="S18" s="131"/>
      <c r="T18" s="127" t="s">
        <v>29</v>
      </c>
      <c r="U18" s="127"/>
      <c r="V18" s="142" t="s">
        <v>150</v>
      </c>
    </row>
    <row r="19" spans="1:22" ht="116.25" customHeight="1">
      <c r="A19" s="124">
        <f t="shared" si="1"/>
        <v>12</v>
      </c>
      <c r="B19" s="125" t="s">
        <v>73</v>
      </c>
      <c r="C19" s="141" t="s">
        <v>86</v>
      </c>
      <c r="D19" s="127"/>
      <c r="E19" s="127" t="s">
        <v>31</v>
      </c>
      <c r="F19" s="127" t="s">
        <v>151</v>
      </c>
      <c r="G19" s="127"/>
      <c r="H19" s="127"/>
      <c r="I19" s="127" t="s">
        <v>152</v>
      </c>
      <c r="J19" s="128" t="s">
        <v>85</v>
      </c>
      <c r="K19" s="128"/>
      <c r="L19" s="128" t="s">
        <v>60</v>
      </c>
      <c r="M19" s="128" t="s">
        <v>60</v>
      </c>
      <c r="N19" s="146" t="s">
        <v>153</v>
      </c>
      <c r="O19" s="129">
        <v>1</v>
      </c>
      <c r="P19" s="130">
        <v>5000</v>
      </c>
      <c r="Q19" s="131">
        <f t="shared" si="0"/>
        <v>5000</v>
      </c>
      <c r="R19" s="131"/>
      <c r="S19" s="131"/>
      <c r="T19" s="127" t="s">
        <v>128</v>
      </c>
      <c r="U19" s="127"/>
      <c r="V19" s="142" t="s">
        <v>154</v>
      </c>
    </row>
    <row r="20" spans="1:22" ht="93" customHeight="1">
      <c r="A20" s="124">
        <f t="shared" si="1"/>
        <v>13</v>
      </c>
      <c r="B20" s="125" t="s">
        <v>73</v>
      </c>
      <c r="C20" s="141" t="s">
        <v>86</v>
      </c>
      <c r="D20" s="127"/>
      <c r="E20" s="127" t="s">
        <v>31</v>
      </c>
      <c r="F20" s="127" t="s">
        <v>136</v>
      </c>
      <c r="G20" s="127"/>
      <c r="H20" s="127"/>
      <c r="I20" s="127" t="s">
        <v>155</v>
      </c>
      <c r="J20" s="128" t="s">
        <v>85</v>
      </c>
      <c r="K20" s="128"/>
      <c r="L20" s="128" t="s">
        <v>60</v>
      </c>
      <c r="M20" s="128" t="s">
        <v>57</v>
      </c>
      <c r="N20" s="128"/>
      <c r="O20" s="129">
        <v>1</v>
      </c>
      <c r="P20" s="130">
        <v>1200</v>
      </c>
      <c r="Q20" s="131">
        <f t="shared" si="0"/>
        <v>1200</v>
      </c>
      <c r="R20" s="131"/>
      <c r="S20" s="131"/>
      <c r="T20" s="127" t="s">
        <v>29</v>
      </c>
      <c r="U20" s="127"/>
      <c r="V20" s="142" t="s">
        <v>156</v>
      </c>
    </row>
    <row r="21" spans="1:22" ht="42" customHeight="1">
      <c r="A21" s="124">
        <f t="shared" si="1"/>
        <v>14</v>
      </c>
      <c r="B21" s="125" t="s">
        <v>73</v>
      </c>
      <c r="C21" s="141" t="s">
        <v>86</v>
      </c>
      <c r="D21" s="127"/>
      <c r="E21" s="127" t="s">
        <v>31</v>
      </c>
      <c r="F21" s="127" t="s">
        <v>151</v>
      </c>
      <c r="G21" s="127"/>
      <c r="H21" s="127"/>
      <c r="I21" s="144" t="s">
        <v>157</v>
      </c>
      <c r="J21" s="128" t="s">
        <v>87</v>
      </c>
      <c r="K21" s="128"/>
      <c r="L21" s="128" t="s">
        <v>60</v>
      </c>
      <c r="M21" s="128" t="s">
        <v>92</v>
      </c>
      <c r="N21" s="128"/>
      <c r="O21" s="129">
        <v>1</v>
      </c>
      <c r="P21" s="130">
        <v>3500</v>
      </c>
      <c r="Q21" s="131">
        <f t="shared" si="0"/>
        <v>3500</v>
      </c>
      <c r="R21" s="131"/>
      <c r="S21" s="131"/>
      <c r="T21" s="127" t="s">
        <v>119</v>
      </c>
      <c r="U21" s="127"/>
      <c r="V21" s="142" t="s">
        <v>158</v>
      </c>
    </row>
    <row r="22" spans="1:22" ht="57.75" customHeight="1">
      <c r="A22" s="124">
        <f t="shared" si="1"/>
        <v>15</v>
      </c>
      <c r="B22" s="125" t="s">
        <v>73</v>
      </c>
      <c r="C22" s="141" t="s">
        <v>86</v>
      </c>
      <c r="D22" s="127"/>
      <c r="E22" s="127" t="s">
        <v>31</v>
      </c>
      <c r="F22" s="127" t="s">
        <v>89</v>
      </c>
      <c r="G22" s="127"/>
      <c r="H22" s="127"/>
      <c r="I22" s="145" t="s">
        <v>159</v>
      </c>
      <c r="J22" s="128" t="s">
        <v>85</v>
      </c>
      <c r="K22" s="128"/>
      <c r="L22" s="128" t="s">
        <v>60</v>
      </c>
      <c r="M22" s="128" t="s">
        <v>92</v>
      </c>
      <c r="N22" s="128"/>
      <c r="O22" s="129">
        <v>1</v>
      </c>
      <c r="P22" s="130">
        <v>3490</v>
      </c>
      <c r="Q22" s="131">
        <f t="shared" si="0"/>
        <v>3490</v>
      </c>
      <c r="R22" s="131"/>
      <c r="S22" s="131"/>
      <c r="T22" s="127" t="s">
        <v>119</v>
      </c>
      <c r="U22" s="127"/>
      <c r="V22" s="142" t="s">
        <v>160</v>
      </c>
    </row>
    <row r="23" spans="1:22">
      <c r="A23" s="124">
        <f t="shared" si="1"/>
        <v>16</v>
      </c>
      <c r="B23" s="125"/>
      <c r="C23" s="127"/>
      <c r="D23" s="127"/>
      <c r="E23" s="127"/>
      <c r="F23" s="127"/>
      <c r="G23" s="127"/>
      <c r="H23" s="127"/>
      <c r="I23" s="127"/>
      <c r="J23" s="128"/>
      <c r="K23" s="128"/>
      <c r="L23" s="128"/>
      <c r="M23" s="128"/>
      <c r="N23" s="128"/>
      <c r="O23" s="129"/>
      <c r="P23" s="130"/>
      <c r="Q23" s="131">
        <f t="shared" si="0"/>
        <v>0</v>
      </c>
      <c r="R23" s="131"/>
      <c r="S23" s="131"/>
      <c r="T23" s="127"/>
      <c r="U23" s="127"/>
      <c r="V23" s="127"/>
    </row>
    <row r="24" spans="1:22">
      <c r="A24" s="124">
        <f t="shared" si="1"/>
        <v>17</v>
      </c>
      <c r="B24" s="125"/>
      <c r="C24" s="127"/>
      <c r="D24" s="127"/>
      <c r="E24" s="127"/>
      <c r="F24" s="127"/>
      <c r="G24" s="127"/>
      <c r="H24" s="127"/>
      <c r="I24" s="127"/>
      <c r="J24" s="128"/>
      <c r="K24" s="128"/>
      <c r="L24" s="128"/>
      <c r="M24" s="128"/>
      <c r="N24" s="128"/>
      <c r="O24" s="129"/>
      <c r="P24" s="130"/>
      <c r="Q24" s="131">
        <f t="shared" si="0"/>
        <v>0</v>
      </c>
      <c r="R24" s="131"/>
      <c r="S24" s="131"/>
      <c r="T24" s="127"/>
      <c r="U24" s="127"/>
      <c r="V24" s="127"/>
    </row>
    <row r="25" spans="1:22">
      <c r="A25" s="124">
        <f t="shared" si="1"/>
        <v>18</v>
      </c>
      <c r="B25" s="125"/>
      <c r="C25" s="127"/>
      <c r="D25" s="127"/>
      <c r="E25" s="127"/>
      <c r="F25" s="127"/>
      <c r="G25" s="127"/>
      <c r="H25" s="127"/>
      <c r="I25" s="127"/>
      <c r="J25" s="128"/>
      <c r="K25" s="128"/>
      <c r="L25" s="128"/>
      <c r="M25" s="128"/>
      <c r="N25" s="128"/>
      <c r="O25" s="129"/>
      <c r="P25" s="130"/>
      <c r="Q25" s="131">
        <f t="shared" si="0"/>
        <v>0</v>
      </c>
      <c r="R25" s="131"/>
      <c r="S25" s="131"/>
      <c r="T25" s="127"/>
      <c r="U25" s="127"/>
      <c r="V25" s="127"/>
    </row>
    <row r="26" spans="1:22">
      <c r="A26" s="124">
        <f t="shared" si="1"/>
        <v>19</v>
      </c>
      <c r="B26" s="125"/>
      <c r="C26" s="127"/>
      <c r="D26" s="127"/>
      <c r="E26" s="127"/>
      <c r="F26" s="127"/>
      <c r="G26" s="127"/>
      <c r="H26" s="127"/>
      <c r="I26" s="127"/>
      <c r="J26" s="128"/>
      <c r="K26" s="128"/>
      <c r="L26" s="128"/>
      <c r="M26" s="128"/>
      <c r="N26" s="128"/>
      <c r="O26" s="129"/>
      <c r="P26" s="130"/>
      <c r="Q26" s="131">
        <f t="shared" si="0"/>
        <v>0</v>
      </c>
      <c r="R26" s="131"/>
      <c r="S26" s="131"/>
      <c r="T26" s="127"/>
      <c r="U26" s="127"/>
      <c r="V26" s="127"/>
    </row>
    <row r="27" spans="1:22">
      <c r="A27" s="124">
        <f t="shared" si="1"/>
        <v>20</v>
      </c>
      <c r="B27" s="125"/>
      <c r="C27" s="127"/>
      <c r="D27" s="127"/>
      <c r="E27" s="127"/>
      <c r="F27" s="127"/>
      <c r="G27" s="127"/>
      <c r="H27" s="127"/>
      <c r="I27" s="127"/>
      <c r="J27" s="128"/>
      <c r="K27" s="128"/>
      <c r="L27" s="128"/>
      <c r="M27" s="128"/>
      <c r="N27" s="128"/>
      <c r="O27" s="129"/>
      <c r="P27" s="130"/>
      <c r="Q27" s="131">
        <f t="shared" si="0"/>
        <v>0</v>
      </c>
      <c r="R27" s="131"/>
      <c r="S27" s="131"/>
      <c r="T27" s="127"/>
      <c r="U27" s="127"/>
      <c r="V27" s="127"/>
    </row>
    <row r="28" spans="1:22" ht="16.5" thickBot="1">
      <c r="A28" s="132" t="s">
        <v>61</v>
      </c>
      <c r="B28" s="132"/>
      <c r="C28" s="133"/>
      <c r="D28" s="133"/>
      <c r="E28" s="133"/>
      <c r="F28" s="133"/>
      <c r="G28" s="133"/>
      <c r="H28" s="133"/>
      <c r="I28" s="133"/>
      <c r="J28" s="134"/>
      <c r="K28" s="134"/>
      <c r="L28" s="134"/>
      <c r="M28" s="134"/>
      <c r="N28" s="134"/>
      <c r="O28" s="135"/>
      <c r="P28" s="136"/>
      <c r="Q28" s="137">
        <f>SUM(Q8:Q27)</f>
        <v>70931</v>
      </c>
      <c r="R28" s="137">
        <f>SUM(R8:R27)</f>
        <v>0</v>
      </c>
      <c r="S28" s="137">
        <f>SUM(S8:S27)</f>
        <v>0</v>
      </c>
      <c r="T28" s="127"/>
      <c r="U28" s="137">
        <f>SUM(U8:U27)</f>
        <v>0</v>
      </c>
      <c r="V28" s="127"/>
    </row>
    <row r="29" spans="1:22" ht="18" customHeight="1" thickTop="1"/>
    <row r="30" spans="1:22" s="101" customFormat="1">
      <c r="J30" s="118"/>
      <c r="K30" s="118"/>
      <c r="L30" s="118"/>
      <c r="M30" s="118"/>
      <c r="N30" s="118"/>
      <c r="O30" s="119"/>
      <c r="P30" s="120"/>
      <c r="Q30" s="121"/>
      <c r="R30" s="121"/>
      <c r="S30" s="121"/>
    </row>
  </sheetData>
  <mergeCells count="6">
    <mergeCell ref="A6:V6"/>
    <mergeCell ref="A1:V1"/>
    <mergeCell ref="A2:V2"/>
    <mergeCell ref="A3:V3"/>
    <mergeCell ref="A4:I4"/>
    <mergeCell ref="A5:V5"/>
  </mergeCells>
  <dataValidations count="3">
    <dataValidation type="list" allowBlank="1" showInputMessage="1" showErrorMessage="1" sqref="T8:T27">
      <formula1>"Academic Excellence, Community Engagement, Enrollment, Increased Revenue, Safety"</formula1>
    </dataValidation>
    <dataValidation type="list" allowBlank="1" showInputMessage="1" showErrorMessage="1" sqref="L8:M27">
      <formula1>"Low, Medium, High"</formula1>
    </dataValidation>
    <dataValidation type="list" allowBlank="1" showInputMessage="1" showErrorMessage="1" sqref="J8:J27">
      <formula1>"Replace, Unmet Need"</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 right="0" top="0.5" bottom="0.5" header="0.3" footer="0.3"/>
  <pageSetup paperSize="17" scale="61" fitToHeight="0" orientation="landscape" r:id="rId6"/>
  <headerFooter>
    <oddFooter>&amp;Rprinted: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topLeftCell="A4" workbookViewId="0">
      <selection activeCell="D24" sqref="D24"/>
    </sheetView>
  </sheetViews>
  <sheetFormatPr defaultColWidth="9.140625" defaultRowHeight="15.75"/>
  <cols>
    <col min="1" max="1" width="8" style="113" customWidth="1"/>
    <col min="2" max="2" width="14.28515625" style="113" customWidth="1"/>
    <col min="3" max="3" width="11.7109375" style="113" customWidth="1"/>
    <col min="4" max="5" width="20.7109375" style="113" customWidth="1"/>
    <col min="6" max="6" width="19.7109375" style="113" customWidth="1"/>
    <col min="7" max="7" width="8.28515625" style="113" customWidth="1"/>
    <col min="8" max="8" width="23.28515625" style="113" bestFit="1" customWidth="1"/>
    <col min="9" max="9" width="27.85546875" style="113" customWidth="1"/>
    <col min="10" max="10" width="12.7109375" style="114" bestFit="1" customWidth="1"/>
    <col min="11" max="11" width="12" style="114" customWidth="1"/>
    <col min="12" max="13" width="15.28515625" style="114" customWidth="1"/>
    <col min="14" max="14" width="16.7109375" style="114" customWidth="1"/>
    <col min="15" max="15" width="10.42578125" style="115" customWidth="1"/>
    <col min="16" max="16" width="8" style="116" bestFit="1" customWidth="1"/>
    <col min="17" max="18" width="12.7109375" style="117" customWidth="1"/>
    <col min="19" max="19" width="11.85546875" style="117" customWidth="1"/>
    <col min="20" max="20" width="21" style="113" bestFit="1" customWidth="1"/>
    <col min="21" max="21" width="21" style="113" customWidth="1"/>
    <col min="22" max="22" width="31.140625" style="113" customWidth="1"/>
    <col min="23" max="16384" width="9.140625" style="113"/>
  </cols>
  <sheetData>
    <row r="1" spans="1:22" s="101" customFormat="1" ht="21" customHeight="1">
      <c r="A1" s="232" t="s">
        <v>161</v>
      </c>
      <c r="B1" s="232"/>
      <c r="C1" s="232"/>
      <c r="D1" s="232"/>
      <c r="E1" s="232"/>
      <c r="F1" s="232"/>
      <c r="G1" s="232"/>
      <c r="H1" s="232"/>
      <c r="I1" s="232"/>
      <c r="J1" s="232"/>
      <c r="K1" s="232"/>
      <c r="L1" s="232"/>
      <c r="M1" s="232"/>
      <c r="N1" s="232"/>
      <c r="O1" s="232"/>
      <c r="P1" s="232"/>
      <c r="Q1" s="232"/>
      <c r="R1" s="232"/>
      <c r="S1" s="232"/>
      <c r="T1" s="232"/>
      <c r="U1" s="232"/>
      <c r="V1" s="232"/>
    </row>
    <row r="2" spans="1:22" s="102" customFormat="1" ht="9.75" customHeight="1">
      <c r="A2" s="233"/>
      <c r="B2" s="233"/>
      <c r="C2" s="233"/>
      <c r="D2" s="233"/>
      <c r="E2" s="233"/>
      <c r="F2" s="233"/>
      <c r="G2" s="233"/>
      <c r="H2" s="233"/>
      <c r="I2" s="233"/>
      <c r="J2" s="233"/>
      <c r="K2" s="233"/>
      <c r="L2" s="233"/>
      <c r="M2" s="233"/>
      <c r="N2" s="233"/>
      <c r="O2" s="233"/>
      <c r="P2" s="233"/>
      <c r="Q2" s="233"/>
      <c r="R2" s="233"/>
      <c r="S2" s="233"/>
      <c r="T2" s="233"/>
      <c r="U2" s="233"/>
      <c r="V2" s="233"/>
    </row>
    <row r="3" spans="1:22" s="102" customFormat="1" ht="27" customHeight="1">
      <c r="A3" s="234" t="s">
        <v>37</v>
      </c>
      <c r="B3" s="234"/>
      <c r="C3" s="234"/>
      <c r="D3" s="234"/>
      <c r="E3" s="234"/>
      <c r="F3" s="234"/>
      <c r="G3" s="234"/>
      <c r="H3" s="234"/>
      <c r="I3" s="234"/>
      <c r="J3" s="234"/>
      <c r="K3" s="234"/>
      <c r="L3" s="234"/>
      <c r="M3" s="234"/>
      <c r="N3" s="234"/>
      <c r="O3" s="234"/>
      <c r="P3" s="234"/>
      <c r="Q3" s="234"/>
      <c r="R3" s="234"/>
      <c r="S3" s="234"/>
      <c r="T3" s="234"/>
      <c r="U3" s="234"/>
      <c r="V3" s="234"/>
    </row>
    <row r="4" spans="1:22" s="102" customFormat="1" ht="18" customHeight="1">
      <c r="A4" s="235" t="s">
        <v>38</v>
      </c>
      <c r="B4" s="235"/>
      <c r="C4" s="235"/>
      <c r="D4" s="235"/>
      <c r="E4" s="235"/>
      <c r="F4" s="235"/>
      <c r="G4" s="235"/>
      <c r="H4" s="235"/>
      <c r="I4" s="235"/>
      <c r="J4" s="122"/>
      <c r="K4" s="122"/>
      <c r="L4" s="122"/>
      <c r="M4" s="122"/>
      <c r="N4" s="122"/>
      <c r="O4" s="122"/>
      <c r="P4" s="122"/>
      <c r="Q4" s="122"/>
      <c r="R4" s="122"/>
      <c r="S4" s="122"/>
      <c r="T4" s="122"/>
      <c r="U4" s="122"/>
      <c r="V4" s="122"/>
    </row>
    <row r="5" spans="1:22" s="102" customFormat="1" ht="13.9" customHeight="1">
      <c r="A5" s="236" t="s">
        <v>39</v>
      </c>
      <c r="B5" s="236"/>
      <c r="C5" s="236"/>
      <c r="D5" s="236"/>
      <c r="E5" s="236"/>
      <c r="F5" s="236"/>
      <c r="G5" s="236"/>
      <c r="H5" s="236"/>
      <c r="I5" s="236"/>
      <c r="J5" s="236"/>
      <c r="K5" s="236"/>
      <c r="L5" s="236"/>
      <c r="M5" s="236"/>
      <c r="N5" s="236"/>
      <c r="O5" s="236"/>
      <c r="P5" s="236"/>
      <c r="Q5" s="236"/>
      <c r="R5" s="236"/>
      <c r="S5" s="236"/>
      <c r="T5" s="236"/>
      <c r="U5" s="236"/>
      <c r="V5" s="236"/>
    </row>
    <row r="6" spans="1:22" s="102" customFormat="1" ht="21.6" customHeight="1">
      <c r="A6" s="231" t="s">
        <v>40</v>
      </c>
      <c r="B6" s="231"/>
      <c r="C6" s="231"/>
      <c r="D6" s="231"/>
      <c r="E6" s="231"/>
      <c r="F6" s="231"/>
      <c r="G6" s="231"/>
      <c r="H6" s="231"/>
      <c r="I6" s="231"/>
      <c r="J6" s="231"/>
      <c r="K6" s="231"/>
      <c r="L6" s="231"/>
      <c r="M6" s="231"/>
      <c r="N6" s="231"/>
      <c r="O6" s="231"/>
      <c r="P6" s="231"/>
      <c r="Q6" s="231"/>
      <c r="R6" s="231"/>
      <c r="S6" s="231"/>
      <c r="T6" s="231"/>
      <c r="U6" s="231"/>
      <c r="V6" s="231"/>
    </row>
    <row r="7" spans="1:22" s="112" customFormat="1" ht="94.5">
      <c r="A7" s="104" t="s">
        <v>41</v>
      </c>
      <c r="B7" s="104" t="s">
        <v>42</v>
      </c>
      <c r="C7" s="123" t="s">
        <v>24</v>
      </c>
      <c r="D7" s="104" t="s">
        <v>43</v>
      </c>
      <c r="E7" s="104" t="s">
        <v>44</v>
      </c>
      <c r="F7" s="104" t="s">
        <v>45</v>
      </c>
      <c r="G7" s="104" t="s">
        <v>46</v>
      </c>
      <c r="H7" s="104" t="s">
        <v>47</v>
      </c>
      <c r="I7" s="105" t="s">
        <v>48</v>
      </c>
      <c r="J7" s="106" t="s">
        <v>96</v>
      </c>
      <c r="K7" s="107" t="s">
        <v>49</v>
      </c>
      <c r="L7" s="106" t="s">
        <v>97</v>
      </c>
      <c r="M7" s="106" t="s">
        <v>98</v>
      </c>
      <c r="N7" s="107" t="s">
        <v>50</v>
      </c>
      <c r="O7" s="108" t="s">
        <v>51</v>
      </c>
      <c r="P7" s="147" t="s">
        <v>52</v>
      </c>
      <c r="Q7" s="109" t="s">
        <v>99</v>
      </c>
      <c r="R7" s="109" t="s">
        <v>100</v>
      </c>
      <c r="S7" s="109" t="s">
        <v>101</v>
      </c>
      <c r="T7" s="110" t="s">
        <v>102</v>
      </c>
      <c r="U7" s="111" t="s">
        <v>53</v>
      </c>
      <c r="V7" s="111" t="s">
        <v>54</v>
      </c>
    </row>
    <row r="8" spans="1:22" ht="60">
      <c r="A8" s="124">
        <v>1</v>
      </c>
      <c r="B8" s="125" t="s">
        <v>73</v>
      </c>
      <c r="C8" s="141" t="s">
        <v>86</v>
      </c>
      <c r="D8" s="127"/>
      <c r="E8" s="127" t="s">
        <v>31</v>
      </c>
      <c r="F8" s="127" t="s">
        <v>123</v>
      </c>
      <c r="G8" s="127"/>
      <c r="H8" s="127"/>
      <c r="I8" s="127" t="s">
        <v>162</v>
      </c>
      <c r="J8" s="128" t="s">
        <v>59</v>
      </c>
      <c r="K8" s="128"/>
      <c r="L8" s="128" t="s">
        <v>60</v>
      </c>
      <c r="M8" s="128" t="s">
        <v>92</v>
      </c>
      <c r="N8" s="128"/>
      <c r="O8" s="129">
        <v>3</v>
      </c>
      <c r="P8" s="130">
        <v>200</v>
      </c>
      <c r="Q8" s="131">
        <f t="shared" ref="Q8:Q27" si="0">O8*P8</f>
        <v>600</v>
      </c>
      <c r="R8" s="131"/>
      <c r="S8" s="131"/>
      <c r="T8" s="127" t="s">
        <v>29</v>
      </c>
      <c r="U8" s="148"/>
      <c r="V8" s="149" t="s">
        <v>163</v>
      </c>
    </row>
    <row r="9" spans="1:22">
      <c r="A9" s="124">
        <v>2</v>
      </c>
      <c r="B9" s="125"/>
      <c r="C9" s="127"/>
      <c r="D9" s="127"/>
      <c r="E9" s="127"/>
      <c r="F9" s="127"/>
      <c r="G9" s="127"/>
      <c r="H9" s="127"/>
      <c r="I9" s="127"/>
      <c r="J9" s="128"/>
      <c r="K9" s="128"/>
      <c r="L9" s="128"/>
      <c r="M9" s="128"/>
      <c r="N9" s="128"/>
      <c r="O9" s="129"/>
      <c r="P9" s="130"/>
      <c r="Q9" s="131">
        <f t="shared" si="0"/>
        <v>0</v>
      </c>
      <c r="R9" s="131"/>
      <c r="S9" s="131"/>
      <c r="T9" s="127"/>
      <c r="U9" s="148"/>
      <c r="V9" s="127"/>
    </row>
    <row r="10" spans="1:22">
      <c r="A10" s="124">
        <f t="shared" ref="A10:A27" si="1">+A9+1</f>
        <v>3</v>
      </c>
      <c r="B10" s="125"/>
      <c r="C10" s="127"/>
      <c r="D10" s="127"/>
      <c r="E10" s="127"/>
      <c r="F10" s="127"/>
      <c r="G10" s="127"/>
      <c r="H10" s="127"/>
      <c r="I10" s="127"/>
      <c r="J10" s="128"/>
      <c r="K10" s="128"/>
      <c r="L10" s="128"/>
      <c r="M10" s="128"/>
      <c r="N10" s="128"/>
      <c r="O10" s="129"/>
      <c r="P10" s="130"/>
      <c r="Q10" s="131">
        <f t="shared" si="0"/>
        <v>0</v>
      </c>
      <c r="R10" s="131"/>
      <c r="S10" s="131"/>
      <c r="T10" s="127"/>
      <c r="U10" s="148"/>
      <c r="V10" s="127"/>
    </row>
    <row r="11" spans="1:22">
      <c r="A11" s="124">
        <f t="shared" si="1"/>
        <v>4</v>
      </c>
      <c r="B11" s="125"/>
      <c r="C11" s="127"/>
      <c r="D11" s="127"/>
      <c r="E11" s="127"/>
      <c r="F11" s="127"/>
      <c r="G11" s="127"/>
      <c r="H11" s="127"/>
      <c r="I11" s="127"/>
      <c r="J11" s="128"/>
      <c r="K11" s="128"/>
      <c r="L11" s="128"/>
      <c r="M11" s="128"/>
      <c r="N11" s="128"/>
      <c r="O11" s="129"/>
      <c r="P11" s="130"/>
      <c r="Q11" s="131">
        <f t="shared" si="0"/>
        <v>0</v>
      </c>
      <c r="R11" s="131"/>
      <c r="S11" s="131"/>
      <c r="T11" s="127"/>
      <c r="U11" s="148"/>
      <c r="V11" s="127"/>
    </row>
    <row r="12" spans="1:22">
      <c r="A12" s="124">
        <f t="shared" si="1"/>
        <v>5</v>
      </c>
      <c r="B12" s="125"/>
      <c r="C12" s="127"/>
      <c r="D12" s="127"/>
      <c r="E12" s="127"/>
      <c r="F12" s="127"/>
      <c r="G12" s="127"/>
      <c r="H12" s="127"/>
      <c r="I12" s="127"/>
      <c r="J12" s="128"/>
      <c r="K12" s="128"/>
      <c r="L12" s="128"/>
      <c r="M12" s="128"/>
      <c r="N12" s="128"/>
      <c r="O12" s="129"/>
      <c r="P12" s="130"/>
      <c r="Q12" s="131">
        <f t="shared" si="0"/>
        <v>0</v>
      </c>
      <c r="R12" s="131"/>
      <c r="S12" s="131"/>
      <c r="T12" s="127"/>
      <c r="U12" s="148"/>
      <c r="V12" s="127"/>
    </row>
    <row r="13" spans="1:22">
      <c r="A13" s="124">
        <f t="shared" si="1"/>
        <v>6</v>
      </c>
      <c r="B13" s="125"/>
      <c r="C13" s="127"/>
      <c r="D13" s="127"/>
      <c r="E13" s="127"/>
      <c r="F13" s="127"/>
      <c r="G13" s="127"/>
      <c r="H13" s="127"/>
      <c r="I13" s="127"/>
      <c r="J13" s="128"/>
      <c r="K13" s="128"/>
      <c r="L13" s="128"/>
      <c r="M13" s="128"/>
      <c r="N13" s="128"/>
      <c r="O13" s="129"/>
      <c r="P13" s="130"/>
      <c r="Q13" s="131">
        <f t="shared" si="0"/>
        <v>0</v>
      </c>
      <c r="R13" s="131"/>
      <c r="S13" s="131"/>
      <c r="T13" s="127"/>
      <c r="U13" s="148"/>
      <c r="V13" s="127"/>
    </row>
    <row r="14" spans="1:22">
      <c r="A14" s="124">
        <f t="shared" si="1"/>
        <v>7</v>
      </c>
      <c r="B14" s="125"/>
      <c r="C14" s="127"/>
      <c r="D14" s="127"/>
      <c r="E14" s="127"/>
      <c r="F14" s="127"/>
      <c r="G14" s="127"/>
      <c r="H14" s="127"/>
      <c r="I14" s="127"/>
      <c r="J14" s="128"/>
      <c r="K14" s="128"/>
      <c r="L14" s="128"/>
      <c r="M14" s="128"/>
      <c r="N14" s="128"/>
      <c r="O14" s="129"/>
      <c r="P14" s="130"/>
      <c r="Q14" s="131">
        <f t="shared" si="0"/>
        <v>0</v>
      </c>
      <c r="R14" s="131"/>
      <c r="S14" s="131"/>
      <c r="T14" s="127"/>
      <c r="U14" s="148"/>
      <c r="V14" s="127"/>
    </row>
    <row r="15" spans="1:22">
      <c r="A15" s="124">
        <f t="shared" si="1"/>
        <v>8</v>
      </c>
      <c r="B15" s="125"/>
      <c r="C15" s="127"/>
      <c r="D15" s="127"/>
      <c r="E15" s="127"/>
      <c r="F15" s="127"/>
      <c r="G15" s="127"/>
      <c r="H15" s="127"/>
      <c r="I15" s="127"/>
      <c r="J15" s="128"/>
      <c r="K15" s="128"/>
      <c r="L15" s="128"/>
      <c r="M15" s="128"/>
      <c r="N15" s="128"/>
      <c r="O15" s="129"/>
      <c r="P15" s="130"/>
      <c r="Q15" s="131">
        <f t="shared" si="0"/>
        <v>0</v>
      </c>
      <c r="R15" s="131"/>
      <c r="S15" s="131"/>
      <c r="T15" s="127"/>
      <c r="U15" s="148"/>
      <c r="V15" s="127"/>
    </row>
    <row r="16" spans="1:22">
      <c r="A16" s="124">
        <f t="shared" si="1"/>
        <v>9</v>
      </c>
      <c r="B16" s="125"/>
      <c r="C16" s="127"/>
      <c r="D16" s="127"/>
      <c r="E16" s="127"/>
      <c r="F16" s="127"/>
      <c r="G16" s="127"/>
      <c r="H16" s="127"/>
      <c r="I16" s="127"/>
      <c r="J16" s="128"/>
      <c r="K16" s="128"/>
      <c r="L16" s="128"/>
      <c r="M16" s="128"/>
      <c r="N16" s="128"/>
      <c r="O16" s="129"/>
      <c r="P16" s="130"/>
      <c r="Q16" s="131">
        <f t="shared" si="0"/>
        <v>0</v>
      </c>
      <c r="R16" s="131"/>
      <c r="S16" s="131"/>
      <c r="T16" s="127"/>
      <c r="U16" s="148"/>
      <c r="V16" s="127"/>
    </row>
    <row r="17" spans="1:22">
      <c r="A17" s="124">
        <f t="shared" si="1"/>
        <v>10</v>
      </c>
      <c r="B17" s="125"/>
      <c r="C17" s="127"/>
      <c r="D17" s="127"/>
      <c r="E17" s="127"/>
      <c r="F17" s="127"/>
      <c r="G17" s="127"/>
      <c r="H17" s="127"/>
      <c r="I17" s="127"/>
      <c r="J17" s="128"/>
      <c r="K17" s="128"/>
      <c r="L17" s="128"/>
      <c r="M17" s="128"/>
      <c r="N17" s="128"/>
      <c r="O17" s="129"/>
      <c r="P17" s="130"/>
      <c r="Q17" s="131">
        <f t="shared" si="0"/>
        <v>0</v>
      </c>
      <c r="R17" s="131"/>
      <c r="S17" s="131"/>
      <c r="T17" s="127"/>
      <c r="U17" s="148"/>
      <c r="V17" s="127"/>
    </row>
    <row r="18" spans="1:22">
      <c r="A18" s="124">
        <f t="shared" si="1"/>
        <v>11</v>
      </c>
      <c r="B18" s="125"/>
      <c r="C18" s="127"/>
      <c r="D18" s="127"/>
      <c r="E18" s="127"/>
      <c r="F18" s="127"/>
      <c r="G18" s="127"/>
      <c r="H18" s="127"/>
      <c r="I18" s="127"/>
      <c r="J18" s="128"/>
      <c r="K18" s="128"/>
      <c r="L18" s="128"/>
      <c r="M18" s="128"/>
      <c r="N18" s="128"/>
      <c r="O18" s="129"/>
      <c r="P18" s="130"/>
      <c r="Q18" s="131">
        <f t="shared" si="0"/>
        <v>0</v>
      </c>
      <c r="R18" s="131"/>
      <c r="S18" s="131"/>
      <c r="T18" s="127"/>
      <c r="U18" s="148"/>
      <c r="V18" s="127"/>
    </row>
    <row r="19" spans="1:22">
      <c r="A19" s="124">
        <f t="shared" si="1"/>
        <v>12</v>
      </c>
      <c r="B19" s="125"/>
      <c r="C19" s="127"/>
      <c r="D19" s="127"/>
      <c r="E19" s="127"/>
      <c r="F19" s="127"/>
      <c r="G19" s="127"/>
      <c r="H19" s="127"/>
      <c r="I19" s="127"/>
      <c r="J19" s="128"/>
      <c r="K19" s="128"/>
      <c r="L19" s="128"/>
      <c r="M19" s="128"/>
      <c r="N19" s="128"/>
      <c r="O19" s="129"/>
      <c r="P19" s="130"/>
      <c r="Q19" s="131">
        <f t="shared" si="0"/>
        <v>0</v>
      </c>
      <c r="R19" s="131"/>
      <c r="S19" s="131"/>
      <c r="T19" s="127"/>
      <c r="U19" s="148"/>
      <c r="V19" s="127"/>
    </row>
    <row r="20" spans="1:22">
      <c r="A20" s="124">
        <f t="shared" si="1"/>
        <v>13</v>
      </c>
      <c r="B20" s="125"/>
      <c r="C20" s="127"/>
      <c r="D20" s="127"/>
      <c r="E20" s="127"/>
      <c r="F20" s="127"/>
      <c r="G20" s="127"/>
      <c r="H20" s="127"/>
      <c r="I20" s="127"/>
      <c r="J20" s="128"/>
      <c r="K20" s="128"/>
      <c r="L20" s="128"/>
      <c r="M20" s="128"/>
      <c r="N20" s="128"/>
      <c r="O20" s="129"/>
      <c r="P20" s="130"/>
      <c r="Q20" s="131">
        <f t="shared" si="0"/>
        <v>0</v>
      </c>
      <c r="R20" s="131"/>
      <c r="S20" s="131"/>
      <c r="T20" s="127"/>
      <c r="U20" s="148"/>
      <c r="V20" s="127"/>
    </row>
    <row r="21" spans="1:22">
      <c r="A21" s="124">
        <f t="shared" si="1"/>
        <v>14</v>
      </c>
      <c r="B21" s="125"/>
      <c r="C21" s="127"/>
      <c r="D21" s="127"/>
      <c r="E21" s="127"/>
      <c r="F21" s="127"/>
      <c r="G21" s="127"/>
      <c r="H21" s="127"/>
      <c r="I21" s="127"/>
      <c r="J21" s="128"/>
      <c r="K21" s="128"/>
      <c r="L21" s="128"/>
      <c r="M21" s="128"/>
      <c r="N21" s="128"/>
      <c r="O21" s="129"/>
      <c r="P21" s="130"/>
      <c r="Q21" s="131">
        <f t="shared" si="0"/>
        <v>0</v>
      </c>
      <c r="R21" s="131"/>
      <c r="S21" s="131"/>
      <c r="T21" s="127"/>
      <c r="U21" s="148"/>
      <c r="V21" s="127"/>
    </row>
    <row r="22" spans="1:22">
      <c r="A22" s="124">
        <f t="shared" si="1"/>
        <v>15</v>
      </c>
      <c r="B22" s="125"/>
      <c r="C22" s="127"/>
      <c r="D22" s="127"/>
      <c r="E22" s="127"/>
      <c r="F22" s="127"/>
      <c r="G22" s="127"/>
      <c r="H22" s="127"/>
      <c r="I22" s="127"/>
      <c r="J22" s="128"/>
      <c r="K22" s="128"/>
      <c r="L22" s="128"/>
      <c r="M22" s="128"/>
      <c r="N22" s="128"/>
      <c r="O22" s="129"/>
      <c r="P22" s="130"/>
      <c r="Q22" s="131">
        <f t="shared" si="0"/>
        <v>0</v>
      </c>
      <c r="R22" s="131"/>
      <c r="S22" s="131"/>
      <c r="T22" s="127"/>
      <c r="U22" s="148"/>
      <c r="V22" s="127"/>
    </row>
    <row r="23" spans="1:22">
      <c r="A23" s="124">
        <f t="shared" si="1"/>
        <v>16</v>
      </c>
      <c r="B23" s="125"/>
      <c r="C23" s="127"/>
      <c r="D23" s="127"/>
      <c r="E23" s="127"/>
      <c r="F23" s="127"/>
      <c r="G23" s="127"/>
      <c r="H23" s="127"/>
      <c r="I23" s="127"/>
      <c r="J23" s="128"/>
      <c r="K23" s="128"/>
      <c r="L23" s="128"/>
      <c r="M23" s="128"/>
      <c r="N23" s="128"/>
      <c r="O23" s="129"/>
      <c r="P23" s="130"/>
      <c r="Q23" s="131">
        <f t="shared" si="0"/>
        <v>0</v>
      </c>
      <c r="R23" s="131"/>
      <c r="S23" s="131"/>
      <c r="T23" s="127"/>
      <c r="U23" s="148"/>
      <c r="V23" s="127"/>
    </row>
    <row r="24" spans="1:22">
      <c r="A24" s="124">
        <f t="shared" si="1"/>
        <v>17</v>
      </c>
      <c r="B24" s="125"/>
      <c r="C24" s="127"/>
      <c r="D24" s="127"/>
      <c r="E24" s="127"/>
      <c r="F24" s="127"/>
      <c r="G24" s="127"/>
      <c r="H24" s="127"/>
      <c r="I24" s="127"/>
      <c r="J24" s="128"/>
      <c r="K24" s="128"/>
      <c r="L24" s="128"/>
      <c r="M24" s="128"/>
      <c r="N24" s="128"/>
      <c r="O24" s="129"/>
      <c r="P24" s="130"/>
      <c r="Q24" s="131">
        <f t="shared" si="0"/>
        <v>0</v>
      </c>
      <c r="R24" s="131"/>
      <c r="S24" s="131"/>
      <c r="T24" s="127"/>
      <c r="U24" s="148"/>
      <c r="V24" s="127"/>
    </row>
    <row r="25" spans="1:22">
      <c r="A25" s="124">
        <f t="shared" si="1"/>
        <v>18</v>
      </c>
      <c r="B25" s="125"/>
      <c r="C25" s="127"/>
      <c r="D25" s="127"/>
      <c r="E25" s="127"/>
      <c r="F25" s="127"/>
      <c r="G25" s="127"/>
      <c r="H25" s="127"/>
      <c r="I25" s="127"/>
      <c r="J25" s="128"/>
      <c r="K25" s="128"/>
      <c r="L25" s="128"/>
      <c r="M25" s="128"/>
      <c r="N25" s="128"/>
      <c r="O25" s="129"/>
      <c r="P25" s="130"/>
      <c r="Q25" s="131">
        <f t="shared" si="0"/>
        <v>0</v>
      </c>
      <c r="R25" s="131"/>
      <c r="S25" s="131"/>
      <c r="T25" s="127"/>
      <c r="U25" s="148"/>
      <c r="V25" s="127"/>
    </row>
    <row r="26" spans="1:22">
      <c r="A26" s="124">
        <f t="shared" si="1"/>
        <v>19</v>
      </c>
      <c r="B26" s="125"/>
      <c r="C26" s="127"/>
      <c r="D26" s="127"/>
      <c r="E26" s="127"/>
      <c r="F26" s="127"/>
      <c r="G26" s="127"/>
      <c r="H26" s="127"/>
      <c r="I26" s="127"/>
      <c r="J26" s="128"/>
      <c r="K26" s="128"/>
      <c r="L26" s="128"/>
      <c r="M26" s="128"/>
      <c r="N26" s="128"/>
      <c r="O26" s="129"/>
      <c r="P26" s="130"/>
      <c r="Q26" s="131">
        <f t="shared" si="0"/>
        <v>0</v>
      </c>
      <c r="R26" s="131"/>
      <c r="S26" s="131"/>
      <c r="T26" s="127"/>
      <c r="U26" s="148"/>
      <c r="V26" s="127"/>
    </row>
    <row r="27" spans="1:22">
      <c r="A27" s="124">
        <f t="shared" si="1"/>
        <v>20</v>
      </c>
      <c r="B27" s="125"/>
      <c r="C27" s="127"/>
      <c r="D27" s="127"/>
      <c r="E27" s="127"/>
      <c r="F27" s="127"/>
      <c r="G27" s="127"/>
      <c r="H27" s="127"/>
      <c r="I27" s="127"/>
      <c r="J27" s="128"/>
      <c r="K27" s="128"/>
      <c r="L27" s="128"/>
      <c r="M27" s="128"/>
      <c r="N27" s="128"/>
      <c r="O27" s="129"/>
      <c r="P27" s="130"/>
      <c r="Q27" s="131">
        <f t="shared" si="0"/>
        <v>0</v>
      </c>
      <c r="R27" s="131"/>
      <c r="S27" s="131"/>
      <c r="T27" s="127"/>
      <c r="U27" s="148"/>
      <c r="V27" s="127"/>
    </row>
    <row r="28" spans="1:22" ht="16.5" thickBot="1">
      <c r="A28" s="132" t="s">
        <v>61</v>
      </c>
      <c r="B28" s="132"/>
      <c r="C28" s="133"/>
      <c r="D28" s="133"/>
      <c r="E28" s="133"/>
      <c r="F28" s="133"/>
      <c r="G28" s="133"/>
      <c r="H28" s="133"/>
      <c r="I28" s="133"/>
      <c r="J28" s="134"/>
      <c r="K28" s="134"/>
      <c r="L28" s="134"/>
      <c r="M28" s="134"/>
      <c r="N28" s="134"/>
      <c r="O28" s="135"/>
      <c r="P28" s="136"/>
      <c r="Q28" s="137">
        <f>SUM(Q8:Q27)</f>
        <v>600</v>
      </c>
      <c r="R28" s="137">
        <f>SUM(R8:R27)</f>
        <v>0</v>
      </c>
      <c r="S28" s="137">
        <f>SUM(S8:S27)</f>
        <v>0</v>
      </c>
      <c r="T28" s="127"/>
      <c r="U28" s="137">
        <f>SUM(U8:U27)</f>
        <v>0</v>
      </c>
      <c r="V28" s="127"/>
    </row>
    <row r="29" spans="1:22" ht="18" customHeight="1" thickTop="1"/>
    <row r="30" spans="1:22" s="101" customFormat="1">
      <c r="J30" s="118"/>
      <c r="K30" s="118"/>
      <c r="L30" s="118"/>
      <c r="M30" s="118"/>
      <c r="N30" s="118"/>
      <c r="O30" s="119"/>
      <c r="P30" s="120"/>
      <c r="Q30" s="121"/>
      <c r="R30" s="121"/>
      <c r="S30" s="121"/>
    </row>
  </sheetData>
  <mergeCells count="6">
    <mergeCell ref="A6:V6"/>
    <mergeCell ref="A1:V1"/>
    <mergeCell ref="A2:V2"/>
    <mergeCell ref="A3:V3"/>
    <mergeCell ref="A4:I4"/>
    <mergeCell ref="A5:V5"/>
  </mergeCells>
  <dataValidations count="1">
    <dataValidation type="list" allowBlank="1" showInputMessage="1" showErrorMessage="1" sqref="T8:T27">
      <formula1>"Academic Excellence, Community Engagement, Enrollment, Increased Revenue, Safety"</formula1>
    </dataValidation>
  </dataValidations>
  <hyperlinks>
    <hyperlink ref="A5:V5" r:id="rId1" display="&gt; Instructor Workstations, projectors, projector screens, Clickshares, televisions, audio systems and other audio visual related equipment please submit this form “https://form.jotform.com/73025596788976 ”   and you may contact Chad Valk in the Media Cent"/>
    <hyperlink ref="A4:I4" r:id="rId2" display="&gt; Computers and mobile devices please submit this form:  Service Offering: Classroom/Lab Request for Funding – Hardware and you may contact Amy Kullgren in IT.   "/>
    <hyperlink ref="L5" r:id="rId3" display="&gt; Instructor Workstations, projectors, projector screens, Clickshares, televisions, audio systems and other audio visual related equipment please submit this form “https://form.jotform.com/73025596788976 ”   and you may contact Chad Valk in the Media Cent"/>
    <hyperlink ref="C5" r:id="rId4" display="&gt; Instructor Workstations, projectors, projector screens, Clickshares, televisions, audio systems and other audio visual related equipment please submit this form “https://form.jotform.com/73025596788976 ”   and you may contact Chad Valk in the Media Cent"/>
    <hyperlink ref="C4" r:id="rId5" display="&gt; Computers and mobile devices please submit this form:  Service Offering: Classroom/Lab Request for Funding – Hardware and you may contact Amy Kullgren in IT.   "/>
  </hyperlinks>
  <pageMargins left="0.7" right="0.7" top="0.75" bottom="0.75" header="0.3" footer="0.3"/>
  <pageSetup paperSize="5" scale="45" orientation="landscape" r:id="rId6"/>
  <headerFooter>
    <oddFooter>&amp;Lprinted &amp;D&amp;T&amp;C&amp;Z&amp;F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'M:\Institutional Advancement\Budget Information\Fiscal 20\Unit Information\[FY20 Capital Equipment Requests_Athletics.xlsx]Sheet1'!#REF!</xm:f>
          </x14:formula1>
          <xm:sqref>L8:M27</xm:sqref>
        </x14:dataValidation>
        <x14:dataValidation type="list" allowBlank="1" showInputMessage="1" showErrorMessage="1">
          <x14:formula1>
            <xm:f>'M:\Institutional Advancement\Budget Information\Fiscal 20\Unit Information\[FY20 Capital Equipment Requests_Athletics.xlsx]Sheet1'!#REF!</xm:f>
          </x14:formula1>
          <xm:sqref>J8:J27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workbookViewId="0">
      <selection activeCell="E10" sqref="E10"/>
    </sheetView>
  </sheetViews>
  <sheetFormatPr defaultColWidth="9.140625" defaultRowHeight="15.75"/>
  <cols>
    <col min="1" max="1" width="14.7109375" style="151" customWidth="1"/>
    <col min="2" max="2" width="8.7109375" style="152" customWidth="1"/>
    <col min="3" max="3" width="10.28515625" style="152" customWidth="1"/>
    <col min="4" max="4" width="51.140625" style="151" customWidth="1"/>
    <col min="5" max="5" width="7" style="188" customWidth="1"/>
    <col min="6" max="6" width="8.5703125" style="189" bestFit="1" customWidth="1"/>
    <col min="7" max="7" width="10.7109375" style="155" bestFit="1" customWidth="1"/>
    <col min="8" max="8" width="12.28515625" style="155" customWidth="1"/>
    <col min="9" max="9" width="10.85546875" style="156" customWidth="1"/>
    <col min="10" max="10" width="11.28515625" style="156" customWidth="1"/>
    <col min="11" max="11" width="18.5703125" style="157" customWidth="1"/>
    <col min="12" max="12" width="62.85546875" style="158" customWidth="1"/>
    <col min="13" max="13" width="2.140625" style="151" customWidth="1"/>
    <col min="14" max="16384" width="9.140625" style="151"/>
  </cols>
  <sheetData>
    <row r="1" spans="1:13" s="150" customFormat="1">
      <c r="A1" s="237" t="s">
        <v>62</v>
      </c>
      <c r="B1" s="237"/>
      <c r="C1" s="237"/>
      <c r="D1" s="237"/>
      <c r="E1" s="237"/>
      <c r="F1" s="237"/>
      <c r="G1" s="237"/>
      <c r="H1" s="237"/>
      <c r="I1" s="237"/>
      <c r="J1" s="237"/>
      <c r="K1" s="237"/>
      <c r="L1" s="237"/>
    </row>
    <row r="2" spans="1:13" s="150" customFormat="1">
      <c r="A2" s="237" t="s">
        <v>164</v>
      </c>
      <c r="B2" s="237"/>
      <c r="C2" s="237"/>
      <c r="D2" s="237"/>
      <c r="E2" s="237"/>
      <c r="F2" s="237"/>
      <c r="G2" s="237"/>
      <c r="H2" s="237"/>
      <c r="I2" s="237"/>
      <c r="J2" s="237"/>
      <c r="K2" s="237"/>
      <c r="L2" s="237"/>
    </row>
    <row r="3" spans="1:13" s="150" customFormat="1">
      <c r="A3" s="237" t="s">
        <v>63</v>
      </c>
      <c r="B3" s="237"/>
      <c r="C3" s="237"/>
      <c r="D3" s="237"/>
      <c r="E3" s="237"/>
      <c r="F3" s="237"/>
      <c r="G3" s="237"/>
      <c r="H3" s="237"/>
      <c r="I3" s="237"/>
      <c r="J3" s="237"/>
      <c r="K3" s="237"/>
      <c r="L3" s="237"/>
    </row>
    <row r="4" spans="1:13">
      <c r="E4" s="153"/>
      <c r="F4" s="154"/>
    </row>
    <row r="5" spans="1:13" s="166" customFormat="1" ht="105.75" customHeight="1">
      <c r="A5" s="159" t="s">
        <v>64</v>
      </c>
      <c r="B5" s="160" t="s">
        <v>1</v>
      </c>
      <c r="C5" s="160" t="s">
        <v>65</v>
      </c>
      <c r="D5" s="160" t="s">
        <v>66</v>
      </c>
      <c r="E5" s="161" t="s">
        <v>67</v>
      </c>
      <c r="F5" s="162" t="s">
        <v>52</v>
      </c>
      <c r="G5" s="161" t="s">
        <v>165</v>
      </c>
      <c r="H5" s="163" t="s">
        <v>24</v>
      </c>
      <c r="I5" s="162" t="s">
        <v>68</v>
      </c>
      <c r="J5" s="162" t="s">
        <v>69</v>
      </c>
      <c r="K5" s="164" t="s">
        <v>23</v>
      </c>
      <c r="L5" s="165" t="s">
        <v>70</v>
      </c>
    </row>
    <row r="6" spans="1:13" s="168" customFormat="1" ht="60">
      <c r="A6" s="209">
        <v>2020</v>
      </c>
      <c r="B6" s="210" t="s">
        <v>71</v>
      </c>
      <c r="C6" s="211" t="s">
        <v>31</v>
      </c>
      <c r="D6" s="212" t="s">
        <v>166</v>
      </c>
      <c r="E6" s="213"/>
      <c r="F6" s="213"/>
      <c r="G6" s="213">
        <v>145000</v>
      </c>
      <c r="H6" s="213"/>
      <c r="I6" s="213">
        <f>SUM(G6)</f>
        <v>145000</v>
      </c>
      <c r="J6" s="214">
        <f>I6</f>
        <v>145000</v>
      </c>
      <c r="K6" s="215" t="s">
        <v>116</v>
      </c>
      <c r="L6" s="216" t="s">
        <v>167</v>
      </c>
      <c r="M6" s="167"/>
    </row>
    <row r="7" spans="1:13" ht="60">
      <c r="A7" s="217">
        <v>2020</v>
      </c>
      <c r="B7" s="218" t="s">
        <v>72</v>
      </c>
      <c r="C7" s="211" t="s">
        <v>31</v>
      </c>
      <c r="D7" s="216" t="s">
        <v>168</v>
      </c>
      <c r="E7" s="219"/>
      <c r="F7" s="219"/>
      <c r="G7" s="219">
        <v>118300</v>
      </c>
      <c r="H7" s="222" t="s">
        <v>86</v>
      </c>
      <c r="I7" s="219">
        <f>SUM(G7)</f>
        <v>118300</v>
      </c>
      <c r="J7" s="220">
        <f>J6+I7</f>
        <v>263300</v>
      </c>
      <c r="K7" s="221" t="s">
        <v>119</v>
      </c>
      <c r="L7" s="216" t="s">
        <v>169</v>
      </c>
    </row>
    <row r="8" spans="1:13" ht="54" customHeight="1">
      <c r="A8" s="173"/>
      <c r="B8" s="169" t="s">
        <v>74</v>
      </c>
      <c r="C8" s="174"/>
      <c r="D8" s="175"/>
      <c r="E8" s="170"/>
      <c r="F8" s="170"/>
      <c r="G8" s="170"/>
      <c r="H8" s="170"/>
      <c r="I8" s="170">
        <f t="shared" ref="I8:I23" si="0">H8</f>
        <v>0</v>
      </c>
      <c r="J8" s="171">
        <f>J7+I8</f>
        <v>263300</v>
      </c>
      <c r="K8" s="172"/>
      <c r="L8" s="176"/>
    </row>
    <row r="9" spans="1:13" ht="54" customHeight="1">
      <c r="A9" s="173"/>
      <c r="B9" s="169" t="s">
        <v>75</v>
      </c>
      <c r="C9" s="174"/>
      <c r="D9" s="177"/>
      <c r="E9" s="170"/>
      <c r="F9" s="170"/>
      <c r="G9" s="170"/>
      <c r="H9" s="170"/>
      <c r="I9" s="170">
        <f t="shared" si="0"/>
        <v>0</v>
      </c>
      <c r="J9" s="171">
        <f t="shared" ref="J9:J23" si="1">J8+I9</f>
        <v>263300</v>
      </c>
      <c r="K9" s="172"/>
      <c r="L9" s="176"/>
    </row>
    <row r="10" spans="1:13" ht="54" customHeight="1">
      <c r="A10" s="173"/>
      <c r="B10" s="169" t="s">
        <v>76</v>
      </c>
      <c r="C10" s="174"/>
      <c r="D10" s="177"/>
      <c r="E10" s="170"/>
      <c r="F10" s="170"/>
      <c r="G10" s="170"/>
      <c r="H10" s="170"/>
      <c r="I10" s="170">
        <f t="shared" si="0"/>
        <v>0</v>
      </c>
      <c r="J10" s="171">
        <f t="shared" si="1"/>
        <v>263300</v>
      </c>
      <c r="K10" s="172"/>
      <c r="L10" s="176"/>
    </row>
    <row r="11" spans="1:13" ht="54" customHeight="1">
      <c r="A11" s="173"/>
      <c r="B11" s="169" t="s">
        <v>77</v>
      </c>
      <c r="C11" s="174"/>
      <c r="D11" s="175"/>
      <c r="E11" s="171"/>
      <c r="F11" s="170"/>
      <c r="G11" s="171"/>
      <c r="H11" s="171"/>
      <c r="I11" s="170">
        <f t="shared" si="0"/>
        <v>0</v>
      </c>
      <c r="J11" s="171">
        <f t="shared" si="1"/>
        <v>263300</v>
      </c>
      <c r="K11" s="172"/>
      <c r="L11" s="176"/>
    </row>
    <row r="12" spans="1:13" ht="54" customHeight="1">
      <c r="A12" s="173"/>
      <c r="B12" s="169" t="s">
        <v>78</v>
      </c>
      <c r="C12" s="174"/>
      <c r="D12" s="177"/>
      <c r="E12" s="170"/>
      <c r="F12" s="170"/>
      <c r="G12" s="170"/>
      <c r="H12" s="170"/>
      <c r="I12" s="170">
        <f t="shared" si="0"/>
        <v>0</v>
      </c>
      <c r="J12" s="171">
        <f t="shared" si="1"/>
        <v>263300</v>
      </c>
      <c r="K12" s="172"/>
      <c r="L12" s="176"/>
    </row>
    <row r="13" spans="1:13" ht="54" customHeight="1">
      <c r="A13" s="173"/>
      <c r="B13" s="169" t="s">
        <v>79</v>
      </c>
      <c r="C13" s="174"/>
      <c r="D13" s="177"/>
      <c r="E13" s="170"/>
      <c r="F13" s="170"/>
      <c r="G13" s="170"/>
      <c r="H13" s="170"/>
      <c r="I13" s="170">
        <f t="shared" si="0"/>
        <v>0</v>
      </c>
      <c r="J13" s="171">
        <f t="shared" si="1"/>
        <v>263300</v>
      </c>
      <c r="K13" s="172"/>
      <c r="L13" s="176"/>
    </row>
    <row r="14" spans="1:13" ht="54" customHeight="1">
      <c r="A14" s="173"/>
      <c r="B14" s="169" t="s">
        <v>80</v>
      </c>
      <c r="C14" s="174"/>
      <c r="D14" s="175"/>
      <c r="E14" s="170"/>
      <c r="F14" s="170"/>
      <c r="G14" s="170"/>
      <c r="H14" s="170"/>
      <c r="I14" s="170">
        <f t="shared" si="0"/>
        <v>0</v>
      </c>
      <c r="J14" s="171">
        <f t="shared" si="1"/>
        <v>263300</v>
      </c>
      <c r="K14" s="172"/>
      <c r="L14" s="176"/>
    </row>
    <row r="15" spans="1:13" ht="54" customHeight="1">
      <c r="A15" s="173"/>
      <c r="B15" s="169" t="s">
        <v>81</v>
      </c>
      <c r="C15" s="174"/>
      <c r="D15" s="177"/>
      <c r="E15" s="170"/>
      <c r="F15" s="170"/>
      <c r="G15" s="170"/>
      <c r="H15" s="170"/>
      <c r="I15" s="170">
        <f t="shared" si="0"/>
        <v>0</v>
      </c>
      <c r="J15" s="171">
        <f t="shared" si="1"/>
        <v>263300</v>
      </c>
      <c r="K15" s="172"/>
      <c r="L15" s="176"/>
    </row>
    <row r="16" spans="1:13" ht="54" customHeight="1">
      <c r="A16" s="173"/>
      <c r="B16" s="169" t="s">
        <v>170</v>
      </c>
      <c r="C16" s="174"/>
      <c r="D16" s="177"/>
      <c r="E16" s="170"/>
      <c r="F16" s="170"/>
      <c r="G16" s="170"/>
      <c r="H16" s="170"/>
      <c r="I16" s="170">
        <f t="shared" si="0"/>
        <v>0</v>
      </c>
      <c r="J16" s="171">
        <f t="shared" si="1"/>
        <v>263300</v>
      </c>
      <c r="K16" s="172"/>
      <c r="L16" s="176"/>
    </row>
    <row r="17" spans="1:12" ht="54" customHeight="1">
      <c r="A17" s="173"/>
      <c r="B17" s="169" t="s">
        <v>171</v>
      </c>
      <c r="C17" s="174"/>
      <c r="D17" s="177"/>
      <c r="E17" s="170"/>
      <c r="F17" s="170"/>
      <c r="G17" s="170"/>
      <c r="H17" s="170"/>
      <c r="I17" s="170">
        <f t="shared" si="0"/>
        <v>0</v>
      </c>
      <c r="J17" s="171">
        <f t="shared" si="1"/>
        <v>263300</v>
      </c>
      <c r="K17" s="172"/>
      <c r="L17" s="176"/>
    </row>
    <row r="18" spans="1:12" ht="54" customHeight="1">
      <c r="A18" s="173"/>
      <c r="B18" s="169" t="s">
        <v>172</v>
      </c>
      <c r="C18" s="174"/>
      <c r="D18" s="177"/>
      <c r="E18" s="170"/>
      <c r="F18" s="170"/>
      <c r="G18" s="170"/>
      <c r="H18" s="170"/>
      <c r="I18" s="170">
        <f t="shared" si="0"/>
        <v>0</v>
      </c>
      <c r="J18" s="171">
        <f t="shared" si="1"/>
        <v>263300</v>
      </c>
      <c r="K18" s="172"/>
      <c r="L18" s="176"/>
    </row>
    <row r="19" spans="1:12" ht="54" customHeight="1">
      <c r="A19" s="173"/>
      <c r="B19" s="169" t="s">
        <v>173</v>
      </c>
      <c r="C19" s="174"/>
      <c r="D19" s="177"/>
      <c r="E19" s="170"/>
      <c r="F19" s="170"/>
      <c r="G19" s="170"/>
      <c r="H19" s="170"/>
      <c r="I19" s="170">
        <f t="shared" si="0"/>
        <v>0</v>
      </c>
      <c r="J19" s="171">
        <f t="shared" si="1"/>
        <v>263300</v>
      </c>
      <c r="K19" s="172"/>
      <c r="L19" s="176"/>
    </row>
    <row r="20" spans="1:12" ht="54" customHeight="1">
      <c r="A20" s="173"/>
      <c r="B20" s="169" t="s">
        <v>174</v>
      </c>
      <c r="C20" s="174"/>
      <c r="D20" s="175"/>
      <c r="E20" s="178"/>
      <c r="F20" s="170"/>
      <c r="G20" s="178"/>
      <c r="H20" s="178"/>
      <c r="I20" s="170">
        <f t="shared" si="0"/>
        <v>0</v>
      </c>
      <c r="J20" s="171">
        <f t="shared" si="1"/>
        <v>263300</v>
      </c>
      <c r="K20" s="172"/>
      <c r="L20" s="176"/>
    </row>
    <row r="21" spans="1:12" ht="54" customHeight="1">
      <c r="A21" s="173"/>
      <c r="B21" s="169" t="s">
        <v>175</v>
      </c>
      <c r="C21" s="174"/>
      <c r="D21" s="175"/>
      <c r="E21" s="170"/>
      <c r="F21" s="170"/>
      <c r="G21" s="170"/>
      <c r="H21" s="170"/>
      <c r="I21" s="170">
        <f t="shared" si="0"/>
        <v>0</v>
      </c>
      <c r="J21" s="171">
        <f t="shared" si="1"/>
        <v>263300</v>
      </c>
      <c r="K21" s="172"/>
      <c r="L21" s="179"/>
    </row>
    <row r="22" spans="1:12" ht="54" customHeight="1">
      <c r="A22" s="173"/>
      <c r="B22" s="169" t="s">
        <v>176</v>
      </c>
      <c r="C22" s="174"/>
      <c r="D22" s="175"/>
      <c r="E22" s="170"/>
      <c r="F22" s="170"/>
      <c r="G22" s="170"/>
      <c r="H22" s="170"/>
      <c r="I22" s="170">
        <f t="shared" si="0"/>
        <v>0</v>
      </c>
      <c r="J22" s="171">
        <f t="shared" si="1"/>
        <v>263300</v>
      </c>
      <c r="K22" s="172"/>
      <c r="L22" s="176"/>
    </row>
    <row r="23" spans="1:12" ht="54" customHeight="1">
      <c r="A23" s="173"/>
      <c r="B23" s="169" t="s">
        <v>177</v>
      </c>
      <c r="C23" s="174"/>
      <c r="D23" s="175"/>
      <c r="E23" s="170"/>
      <c r="F23" s="170"/>
      <c r="G23" s="170"/>
      <c r="H23" s="170"/>
      <c r="I23" s="170">
        <f t="shared" si="0"/>
        <v>0</v>
      </c>
      <c r="J23" s="171">
        <f t="shared" si="1"/>
        <v>263300</v>
      </c>
      <c r="K23" s="172"/>
      <c r="L23" s="179"/>
    </row>
    <row r="24" spans="1:12">
      <c r="B24" s="180"/>
      <c r="C24" s="181"/>
      <c r="E24" s="182"/>
      <c r="F24" s="183"/>
      <c r="I24" s="184"/>
      <c r="J24" s="184"/>
    </row>
    <row r="25" spans="1:12" ht="16.5" thickBot="1">
      <c r="E25" s="182"/>
      <c r="F25" s="183"/>
      <c r="G25" s="185">
        <f>SUM(G6:G24)</f>
        <v>263300</v>
      </c>
      <c r="H25" s="185">
        <f>SUM(H6:H24)</f>
        <v>0</v>
      </c>
      <c r="I25" s="185">
        <f>SUM(I6:I24)</f>
        <v>263300</v>
      </c>
      <c r="J25" s="184"/>
    </row>
    <row r="26" spans="1:12" ht="16.5" thickTop="1">
      <c r="A26" s="186"/>
      <c r="E26" s="182"/>
      <c r="F26" s="183"/>
    </row>
    <row r="27" spans="1:12">
      <c r="E27" s="182"/>
      <c r="F27" s="183"/>
    </row>
    <row r="29" spans="1:12">
      <c r="B29" s="187"/>
    </row>
    <row r="30" spans="1:12">
      <c r="B30" s="186"/>
    </row>
    <row r="31" spans="1:12">
      <c r="B31" s="186"/>
    </row>
    <row r="32" spans="1:12">
      <c r="B32" s="186"/>
    </row>
    <row r="33" spans="2:2">
      <c r="B33" s="186"/>
    </row>
    <row r="34" spans="2:2">
      <c r="B34" s="186" t="s">
        <v>83</v>
      </c>
    </row>
  </sheetData>
  <mergeCells count="3">
    <mergeCell ref="A1:L1"/>
    <mergeCell ref="A2:L2"/>
    <mergeCell ref="A3:L3"/>
  </mergeCells>
  <printOptions horizontalCentered="1"/>
  <pageMargins left="0" right="0" top="0.5" bottom="0.5" header="0.3" footer="0.3"/>
  <pageSetup paperSize="5" scale="81" fitToHeight="3" orientation="landscape" r:id="rId1"/>
  <headerFooter>
    <oddFooter>&amp;L&amp;Z&amp;F&amp;C&amp;P of &amp;N&amp;Rprinted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IA Budget FY20</vt:lpstr>
      <vt:lpstr>IA Capital Equip. $1,000 FY20</vt:lpstr>
      <vt:lpstr>ATH Budget FY20</vt:lpstr>
      <vt:lpstr>ATH Cap. Equip. &gt; $1,000 FY20</vt:lpstr>
      <vt:lpstr>ATH Equip. &lt; $1,000 FY20</vt:lpstr>
      <vt:lpstr>ATH One-Time Requests ONLY FY20</vt:lpstr>
      <vt:lpstr>'ATH Budget FY20'!Print_Area</vt:lpstr>
      <vt:lpstr>'ATH Cap. Equip. &gt; $1,000 FY20'!Print_Area</vt:lpstr>
      <vt:lpstr>'ATH Equip. &lt; $1,000 FY20'!Print_Area</vt:lpstr>
      <vt:lpstr>'ATH One-Time Requests ONLY FY20'!Print_Area</vt:lpstr>
      <vt:lpstr>'IA Budget FY20'!Print_Area</vt:lpstr>
      <vt:lpstr>'IA Capital Equip. $1,000 FY20'!Print_Area</vt:lpstr>
      <vt:lpstr>'ATH One-Time Requests ONLY FY20'!Print_Titles</vt:lpstr>
    </vt:vector>
  </TitlesOfParts>
  <Company>CCSU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ChagnonK</dc:creator>
  <cp:lastModifiedBy>Galligan, Christopher (Institutional Advancement)</cp:lastModifiedBy>
  <cp:lastPrinted>2019-01-30T14:36:10Z</cp:lastPrinted>
  <dcterms:created xsi:type="dcterms:W3CDTF">2002-01-11T18:30:13Z</dcterms:created>
  <dcterms:modified xsi:type="dcterms:W3CDTF">2019-02-07T19:41:35Z</dcterms:modified>
</cp:coreProperties>
</file>