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gnonK\AppData\Local\Microsoft\Windows\Temporary Internet Files\Content.Outlook\7YYUL3K1\"/>
    </mc:Choice>
  </mc:AlternateContent>
  <bookViews>
    <workbookView xWindow="-30" yWindow="240" windowWidth="19320" windowHeight="6015" tabRatio="520"/>
  </bookViews>
  <sheets>
    <sheet name="Budget FY18" sheetId="35" r:id="rId1"/>
    <sheet name="One-Time &amp; Capital Request" sheetId="36" r:id="rId2"/>
  </sheets>
  <calcPr calcId="152511"/>
</workbook>
</file>

<file path=xl/calcChain.xml><?xml version="1.0" encoding="utf-8"?>
<calcChain xmlns="http://schemas.openxmlformats.org/spreadsheetml/2006/main">
  <c r="G14" i="35" l="1"/>
  <c r="G13" i="35"/>
  <c r="L28" i="36" l="1"/>
  <c r="J28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P9" i="36" s="1"/>
  <c r="P10" i="36" s="1"/>
  <c r="P11" i="36" l="1"/>
  <c r="P12" i="36" s="1"/>
  <c r="P13" i="36" s="1"/>
  <c r="P14" i="36" s="1"/>
  <c r="P15" i="36" s="1"/>
  <c r="P16" i="36" s="1"/>
  <c r="P17" i="36" s="1"/>
  <c r="P18" i="36" s="1"/>
  <c r="P19" i="36" s="1"/>
  <c r="P20" i="36" s="1"/>
  <c r="P21" i="36" s="1"/>
  <c r="P22" i="36" s="1"/>
  <c r="P23" i="36" s="1"/>
  <c r="P24" i="36" s="1"/>
  <c r="P25" i="36" s="1"/>
  <c r="P26" i="36" s="1"/>
  <c r="N28" i="36"/>
  <c r="E34" i="35" l="1"/>
  <c r="E31" i="35"/>
  <c r="E30" i="35" l="1"/>
  <c r="G16" i="35" l="1"/>
  <c r="G15" i="35"/>
  <c r="G12" i="35"/>
  <c r="G35" i="35" l="1"/>
  <c r="G34" i="35"/>
  <c r="G31" i="35"/>
  <c r="G30" i="35"/>
  <c r="H30" i="35" s="1"/>
  <c r="H31" i="35" l="1"/>
  <c r="H34" i="35" s="1"/>
  <c r="H35" i="35" s="1"/>
  <c r="H12" i="35"/>
  <c r="H13" i="35" s="1"/>
  <c r="H14" i="35" s="1"/>
  <c r="H15" i="35" s="1"/>
  <c r="H16" i="35" s="1"/>
</calcChain>
</file>

<file path=xl/sharedStrings.xml><?xml version="1.0" encoding="utf-8"?>
<sst xmlns="http://schemas.openxmlformats.org/spreadsheetml/2006/main" count="100" uniqueCount="81">
  <si>
    <t>Total</t>
  </si>
  <si>
    <t>Priority</t>
  </si>
  <si>
    <t>Objective</t>
  </si>
  <si>
    <t>Summary of Impact</t>
  </si>
  <si>
    <t>"Running"</t>
  </si>
  <si>
    <t>PC#</t>
  </si>
  <si>
    <t>Index</t>
  </si>
  <si>
    <t>Fringes</t>
  </si>
  <si>
    <t>PC# Value</t>
  </si>
  <si>
    <t>DPS/OE</t>
  </si>
  <si>
    <t>Description</t>
  </si>
  <si>
    <t xml:space="preserve">   CENTRAL CONNECTICUT STATE UNIVERSITY</t>
  </si>
  <si>
    <t>Strategic</t>
  </si>
  <si>
    <t>Reallocation</t>
  </si>
  <si>
    <t>Below the line Reductions</t>
  </si>
  <si>
    <t>Budget Request Description</t>
  </si>
  <si>
    <t>for Reallocation</t>
  </si>
  <si>
    <t>Funding Source</t>
  </si>
  <si>
    <t>FY 2018 BUDGET CHANGE EXECUTIVE SUMMARY</t>
  </si>
  <si>
    <t>Request</t>
  </si>
  <si>
    <t>Net</t>
  </si>
  <si>
    <t>Budget</t>
  </si>
  <si>
    <t>Net Request</t>
  </si>
  <si>
    <t xml:space="preserve">Summary of Impact </t>
  </si>
  <si>
    <t>FY2018</t>
  </si>
  <si>
    <t>FY18 BUDGET REQUEST</t>
  </si>
  <si>
    <t xml:space="preserve">            President</t>
  </si>
  <si>
    <t>0052948</t>
  </si>
  <si>
    <t>PRES01</t>
  </si>
  <si>
    <t>Permanent PT vacant positions</t>
  </si>
  <si>
    <t>00052140</t>
  </si>
  <si>
    <t>Salary Savings</t>
  </si>
  <si>
    <t>Possible Reduction of $113,909</t>
  </si>
  <si>
    <t>Possible Reduction of $56,955</t>
  </si>
  <si>
    <t>partial use of salary savings of $38,499</t>
  </si>
  <si>
    <t>use of remaining salary savings of $38,499</t>
  </si>
  <si>
    <t>Reduction of DPS/OE</t>
  </si>
  <si>
    <t>CENTRAL CONNECTICUT STATE UNIVERSITY</t>
  </si>
  <si>
    <t>One-Time &amp; Capital Requests</t>
  </si>
  <si>
    <t>Fiscal Year</t>
  </si>
  <si>
    <t>Area</t>
  </si>
  <si>
    <t># of Items</t>
  </si>
  <si>
    <t>Cost Per Item</t>
  </si>
  <si>
    <t>One-Time</t>
  </si>
  <si>
    <t>Capital</t>
  </si>
  <si>
    <t>Total Request</t>
  </si>
  <si>
    <t>"Running" 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</si>
  <si>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</si>
  <si>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</si>
  <si>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</si>
  <si>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</si>
  <si>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</si>
  <si>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</si>
  <si>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</si>
  <si>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</si>
  <si>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</si>
  <si>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</si>
  <si>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</si>
  <si>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</si>
  <si>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</si>
  <si>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</si>
  <si>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</si>
  <si>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</si>
  <si>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</si>
  <si>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</si>
  <si>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Identify the fiscal year that the request will be received/paid in under the column "Fiscal Year".  If the request crosses multiple fiscal years identify the amount for each fiscal year.</t>
  </si>
  <si>
    <t xml:space="preserve"> Due to possible tax implications, do not include any Capital Requests for ITBD, student center, food service/dining halls, bookstore or residence life.  These requests should be included under the One-Time category only.</t>
  </si>
  <si>
    <t xml:space="preserve"> Do not include requests for technology type items that cannot be supported by IT.</t>
  </si>
  <si>
    <t xml:space="preserve"> Do not include requests that would be considered a project - these requests should be submitted to the Chief Administrative Officer.</t>
  </si>
  <si>
    <t xml:space="preserve">   </t>
  </si>
  <si>
    <t>President's Office</t>
  </si>
  <si>
    <t>Green Dot Instructor Training</t>
  </si>
  <si>
    <t>ODE</t>
  </si>
  <si>
    <t>Color Copier / Printer</t>
  </si>
  <si>
    <t>Comprehensive approach to violence prevention; core curriculum has 3 components--Overview Speech, Bystander Training, Social Marketing.</t>
  </si>
  <si>
    <t>Budget/Budget FY18/Budgets Submitted By Division/President FY18 (Budget FY18)</t>
  </si>
  <si>
    <t>Budget/Budget FY18/Budgets Submitted By Division/President FY18 (One-Time &amp; Capital Request)</t>
  </si>
  <si>
    <t>Diversity &amp; Equity</t>
  </si>
  <si>
    <t>Reclassification of PC#80309</t>
  </si>
  <si>
    <t>2017 (May/June)</t>
  </si>
  <si>
    <t>MCAF01 DPS/OE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</si>
</sst>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"/>
    <numFmt numFmtId="167" formatCode="mm/dd/yy;@"/>
    <numFmt numFmtId="168" formatCode="#,##0.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sz val="10"/>
      <color rgb="FFC00000"/>
      <name val="Arial"/>
      <family val="2"/>
    </font>
    <font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7">
    <xf numFmtId="0" fontId="0" fillId="0" borderId="0"/>
    <xf numFmtId="0" fontId="8" fillId="0" borderId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0" fontId="4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8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44" fontId="5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201">
    <xf numFmtId="0" fontId="0" fillId="0" borderId="0" xfId="0"/>
    <xf numFmtId="0" fontId="9" fillId="0" borderId="0" xfId="0" applyFont="1" applyFill="1" applyAlignment="1">
      <alignment vertical="top"/>
    </xf>
    <xf numFmtId="164" fontId="9" fillId="0" borderId="0" xfId="2" applyNumberFormat="1" applyFont="1" applyFill="1" applyBorder="1" applyAlignment="1">
      <alignment horizontal="center" vertical="top" wrapText="1"/>
    </xf>
    <xf numFmtId="44" fontId="9" fillId="0" borderId="0" xfId="2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64" fontId="9" fillId="0" borderId="0" xfId="2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166" fontId="5" fillId="0" borderId="0" xfId="0" applyNumberFormat="1" applyFont="1" applyFill="1" applyBorder="1" applyAlignment="1" applyProtection="1">
      <alignment vertical="top" wrapText="1"/>
      <protection locked="0"/>
    </xf>
    <xf numFmtId="37" fontId="0" fillId="0" borderId="0" xfId="0" applyNumberFormat="1"/>
    <xf numFmtId="0" fontId="13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164" fontId="9" fillId="3" borderId="0" xfId="2" applyNumberFormat="1" applyFont="1" applyFill="1" applyBorder="1" applyAlignment="1">
      <alignment horizontal="center" vertical="top" wrapText="1"/>
    </xf>
    <xf numFmtId="164" fontId="9" fillId="3" borderId="0" xfId="2" applyNumberFormat="1" applyFont="1" applyFill="1" applyBorder="1" applyAlignment="1">
      <alignment horizontal="center" vertical="top"/>
    </xf>
    <xf numFmtId="44" fontId="9" fillId="3" borderId="0" xfId="2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/>
    <xf numFmtId="37" fontId="22" fillId="0" borderId="0" xfId="0" applyNumberFormat="1" applyFont="1"/>
    <xf numFmtId="37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" xfId="0" applyFont="1" applyBorder="1"/>
    <xf numFmtId="37" fontId="22" fillId="0" borderId="0" xfId="0" applyNumberFormat="1" applyFont="1" applyBorder="1"/>
    <xf numFmtId="37" fontId="22" fillId="0" borderId="0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7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37" fontId="0" fillId="0" borderId="0" xfId="0" applyNumberFormat="1" applyFill="1"/>
    <xf numFmtId="41" fontId="5" fillId="0" borderId="0" xfId="3" applyNumberFormat="1" applyFont="1" applyFill="1" applyBorder="1" applyAlignment="1">
      <alignment vertical="top" wrapText="1"/>
    </xf>
    <xf numFmtId="0" fontId="0" fillId="0" borderId="0" xfId="0" applyFill="1"/>
    <xf numFmtId="37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0" xfId="0" applyFont="1" applyFill="1" applyBorder="1"/>
    <xf numFmtId="0" fontId="21" fillId="0" borderId="2" xfId="0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center" wrapText="1"/>
    </xf>
    <xf numFmtId="168" fontId="9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164" fontId="9" fillId="3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/>
    <xf numFmtId="164" fontId="0" fillId="0" borderId="0" xfId="2" applyNumberFormat="1" applyFont="1" applyFill="1"/>
    <xf numFmtId="164" fontId="0" fillId="0" borderId="0" xfId="2" applyNumberFormat="1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 vertical="center"/>
    </xf>
    <xf numFmtId="37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horizontal="center"/>
    </xf>
    <xf numFmtId="37" fontId="0" fillId="2" borderId="0" xfId="0" applyNumberFormat="1" applyFill="1"/>
    <xf numFmtId="37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/>
    <xf numFmtId="167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Border="1" applyAlignment="1">
      <alignment horizontal="center" vertical="center"/>
    </xf>
    <xf numFmtId="49" fontId="5" fillId="0" borderId="0" xfId="13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34" applyFont="1" applyBorder="1" applyAlignment="1">
      <alignment horizontal="center" vertical="center"/>
    </xf>
    <xf numFmtId="0" fontId="5" fillId="0" borderId="0" xfId="134" applyFont="1" applyBorder="1" applyAlignment="1">
      <alignment vertical="center"/>
    </xf>
    <xf numFmtId="0" fontId="5" fillId="0" borderId="0" xfId="98" applyFont="1" applyBorder="1" applyAlignment="1">
      <alignment horizontal="left" vertical="center" wrapText="1"/>
    </xf>
    <xf numFmtId="37" fontId="5" fillId="0" borderId="0" xfId="0" applyNumberFormat="1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37" fontId="5" fillId="0" borderId="0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/>
    </xf>
    <xf numFmtId="0" fontId="0" fillId="0" borderId="0" xfId="0"/>
    <xf numFmtId="0" fontId="5" fillId="0" borderId="1" xfId="0" applyFont="1" applyBorder="1" applyAlignment="1">
      <alignment horizontal="left" vertical="center"/>
    </xf>
    <xf numFmtId="37" fontId="5" fillId="0" borderId="0" xfId="0" applyNumberFormat="1" applyFont="1" applyFill="1" applyBorder="1" applyAlignment="1">
      <alignment horizontal="center"/>
    </xf>
    <xf numFmtId="0" fontId="11" fillId="0" borderId="0" xfId="0" applyFont="1" applyBorder="1"/>
    <xf numFmtId="37" fontId="11" fillId="0" borderId="0" xfId="0" applyNumberFormat="1" applyFont="1" applyBorder="1"/>
    <xf numFmtId="37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7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/>
    <xf numFmtId="37" fontId="5" fillId="0" borderId="0" xfId="0" applyNumberFormat="1" applyFont="1" applyBorder="1"/>
    <xf numFmtId="0" fontId="5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vertical="center" wrapText="1"/>
    </xf>
    <xf numFmtId="37" fontId="0" fillId="0" borderId="0" xfId="0" applyNumberForma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1" fontId="5" fillId="0" borderId="0" xfId="3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0" xfId="3" applyNumberFormat="1" applyFont="1" applyFill="1" applyBorder="1" applyAlignment="1">
      <alignment horizontal="center"/>
    </xf>
    <xf numFmtId="37" fontId="7" fillId="0" borderId="0" xfId="3" applyNumberFormat="1" applyFont="1" applyFill="1" applyBorder="1" applyAlignment="1">
      <alignment horizontal="center"/>
    </xf>
    <xf numFmtId="5" fontId="7" fillId="0" borderId="0" xfId="3" applyNumberFormat="1" applyFont="1" applyFill="1" applyBorder="1" applyAlignment="1"/>
    <xf numFmtId="5" fontId="7" fillId="0" borderId="0" xfId="3" applyNumberFormat="1" applyFont="1" applyFill="1" applyBorder="1" applyAlignment="1">
      <alignment horizontal="center"/>
    </xf>
    <xf numFmtId="5" fontId="7" fillId="0" borderId="0" xfId="3" applyNumberFormat="1" applyFont="1" applyFill="1" applyBorder="1"/>
    <xf numFmtId="164" fontId="7" fillId="0" borderId="0" xfId="3" applyNumberFormat="1" applyFont="1" applyFill="1" applyBorder="1"/>
    <xf numFmtId="164" fontId="7" fillId="0" borderId="0" xfId="3" applyNumberFormat="1" applyFont="1" applyFill="1" applyBorder="1" applyAlignment="1"/>
    <xf numFmtId="37" fontId="7" fillId="0" borderId="0" xfId="0" applyNumberFormat="1" applyFont="1" applyFill="1" applyBorder="1" applyAlignment="1"/>
    <xf numFmtId="49" fontId="7" fillId="0" borderId="0" xfId="0" applyNumberFormat="1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164" fontId="22" fillId="0" borderId="0" xfId="3" applyNumberFormat="1" applyFont="1" applyFill="1" applyBorder="1" applyAlignment="1">
      <alignment horizontal="center"/>
    </xf>
    <xf numFmtId="37" fontId="22" fillId="0" borderId="0" xfId="3" applyNumberFormat="1" applyFont="1" applyFill="1" applyBorder="1" applyAlignment="1">
      <alignment horizontal="center"/>
    </xf>
    <xf numFmtId="5" fontId="22" fillId="0" borderId="0" xfId="3" applyNumberFormat="1" applyFont="1" applyFill="1" applyBorder="1" applyAlignment="1"/>
    <xf numFmtId="5" fontId="22" fillId="0" borderId="0" xfId="3" applyNumberFormat="1" applyFont="1" applyFill="1" applyBorder="1" applyAlignment="1">
      <alignment horizontal="center"/>
    </xf>
    <xf numFmtId="164" fontId="10" fillId="0" borderId="0" xfId="3" applyNumberFormat="1" applyFont="1" applyFill="1" applyBorder="1" applyAlignment="1">
      <alignment horizontal="center"/>
    </xf>
    <xf numFmtId="5" fontId="22" fillId="0" borderId="0" xfId="3" applyNumberFormat="1" applyFont="1" applyFill="1" applyBorder="1"/>
    <xf numFmtId="164" fontId="22" fillId="0" borderId="0" xfId="3" applyNumberFormat="1" applyFont="1" applyFill="1" applyBorder="1"/>
    <xf numFmtId="164" fontId="22" fillId="0" borderId="0" xfId="3" applyNumberFormat="1" applyFont="1" applyFill="1" applyBorder="1" applyAlignment="1"/>
    <xf numFmtId="37" fontId="22" fillId="0" borderId="0" xfId="0" applyNumberFormat="1" applyFont="1" applyFill="1" applyBorder="1" applyAlignment="1"/>
    <xf numFmtId="49" fontId="22" fillId="0" borderId="0" xfId="0" applyNumberFormat="1" applyFont="1" applyFill="1" applyBorder="1"/>
    <xf numFmtId="0" fontId="24" fillId="0" borderId="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wrapText="1"/>
    </xf>
    <xf numFmtId="164" fontId="22" fillId="0" borderId="3" xfId="3" applyNumberFormat="1" applyFont="1" applyFill="1" applyBorder="1" applyAlignment="1">
      <alignment horizontal="center" wrapText="1"/>
    </xf>
    <xf numFmtId="37" fontId="22" fillId="0" borderId="3" xfId="3" applyNumberFormat="1" applyFont="1" applyFill="1" applyBorder="1" applyAlignment="1">
      <alignment horizontal="center" wrapText="1"/>
    </xf>
    <xf numFmtId="5" fontId="22" fillId="0" borderId="3" xfId="3" applyNumberFormat="1" applyFont="1" applyFill="1" applyBorder="1" applyAlignment="1">
      <alignment horizontal="center" wrapText="1"/>
    </xf>
    <xf numFmtId="44" fontId="22" fillId="0" borderId="3" xfId="3" applyFont="1" applyFill="1" applyBorder="1" applyAlignment="1">
      <alignment horizontal="center" wrapText="1"/>
    </xf>
    <xf numFmtId="49" fontId="22" fillId="0" borderId="3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center" wrapText="1"/>
    </xf>
    <xf numFmtId="164" fontId="22" fillId="0" borderId="0" xfId="3" applyNumberFormat="1" applyFont="1" applyFill="1" applyBorder="1" applyAlignment="1">
      <alignment horizontal="center" wrapText="1"/>
    </xf>
    <xf numFmtId="5" fontId="22" fillId="0" borderId="0" xfId="3" applyNumberFormat="1" applyFont="1" applyFill="1" applyBorder="1" applyAlignment="1">
      <alignment horizontal="center" wrapText="1"/>
    </xf>
    <xf numFmtId="44" fontId="22" fillId="0" borderId="0" xfId="3" applyFont="1" applyFill="1" applyBorder="1" applyAlignment="1">
      <alignment horizontal="center" wrapText="1"/>
    </xf>
    <xf numFmtId="49" fontId="2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9" fontId="5" fillId="0" borderId="0" xfId="0" applyNumberFormat="1" applyFont="1" applyFill="1" applyBorder="1" applyAlignment="1">
      <alignment vertical="top" wrapText="1"/>
    </xf>
    <xf numFmtId="6" fontId="5" fillId="0" borderId="0" xfId="0" applyNumberFormat="1" applyFont="1" applyFill="1" applyBorder="1" applyAlignment="1">
      <alignment vertical="top" wrapText="1"/>
    </xf>
    <xf numFmtId="164" fontId="5" fillId="0" borderId="0" xfId="3" applyNumberFormat="1" applyFont="1" applyFill="1" applyBorder="1" applyAlignment="1">
      <alignment horizontal="center" vertical="top"/>
    </xf>
    <xf numFmtId="37" fontId="5" fillId="0" borderId="0" xfId="3" applyNumberFormat="1" applyFont="1" applyFill="1" applyBorder="1" applyAlignment="1">
      <alignment horizontal="center" vertical="top"/>
    </xf>
    <xf numFmtId="5" fontId="5" fillId="0" borderId="0" xfId="3" applyNumberFormat="1" applyFont="1" applyFill="1" applyBorder="1" applyAlignment="1">
      <alignment vertical="top"/>
    </xf>
    <xf numFmtId="5" fontId="5" fillId="0" borderId="0" xfId="3" applyNumberFormat="1" applyFont="1" applyFill="1" applyBorder="1" applyAlignment="1">
      <alignment horizontal="center" vertical="top"/>
    </xf>
    <xf numFmtId="164" fontId="5" fillId="0" borderId="0" xfId="3" applyNumberFormat="1" applyFont="1" applyFill="1" applyBorder="1" applyAlignment="1">
      <alignment vertical="top"/>
    </xf>
    <xf numFmtId="37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/>
    </xf>
    <xf numFmtId="9" fontId="5" fillId="0" borderId="0" xfId="0" applyNumberFormat="1" applyFont="1" applyFill="1" applyBorder="1" applyAlignment="1">
      <alignment horizontal="center" vertical="top" wrapText="1"/>
    </xf>
    <xf numFmtId="5" fontId="23" fillId="0" borderId="0" xfId="0" applyNumberFormat="1" applyFont="1"/>
    <xf numFmtId="5" fontId="23" fillId="0" borderId="0" xfId="0" applyNumberFormat="1" applyFont="1" applyFill="1"/>
    <xf numFmtId="49" fontId="23" fillId="0" borderId="0" xfId="0" applyNumberFormat="1" applyFont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3" fillId="0" borderId="0" xfId="0" applyFont="1" applyAlignment="1">
      <alignment wrapText="1"/>
    </xf>
    <xf numFmtId="164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/>
    <xf numFmtId="37" fontId="5" fillId="0" borderId="0" xfId="0" applyNumberFormat="1" applyFont="1" applyFill="1" applyBorder="1" applyAlignment="1"/>
    <xf numFmtId="0" fontId="23" fillId="0" borderId="0" xfId="0" applyFont="1" applyFill="1" applyAlignment="1">
      <alignment wrapText="1"/>
    </xf>
    <xf numFmtId="5" fontId="5" fillId="0" borderId="0" xfId="3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left" wrapText="1"/>
    </xf>
    <xf numFmtId="5" fontId="5" fillId="0" borderId="0" xfId="3" applyNumberFormat="1" applyFont="1" applyFill="1" applyBorder="1"/>
    <xf numFmtId="5" fontId="5" fillId="0" borderId="0" xfId="3" applyNumberFormat="1" applyFont="1" applyFill="1" applyBorder="1" applyAlignment="1"/>
    <xf numFmtId="49" fontId="5" fillId="0" borderId="0" xfId="0" applyNumberFormat="1" applyFont="1" applyFill="1" applyBorder="1"/>
    <xf numFmtId="37" fontId="5" fillId="0" borderId="0" xfId="3" applyNumberFormat="1" applyFont="1" applyFill="1" applyBorder="1" applyAlignment="1">
      <alignment horizontal="center"/>
    </xf>
    <xf numFmtId="5" fontId="5" fillId="4" borderId="4" xfId="3" applyNumberFormat="1" applyFont="1" applyFill="1" applyBorder="1" applyAlignment="1"/>
    <xf numFmtId="164" fontId="5" fillId="0" borderId="0" xfId="3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9" fontId="2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vertical="center" wrapText="1"/>
    </xf>
    <xf numFmtId="164" fontId="5" fillId="0" borderId="0" xfId="3" applyNumberFormat="1" applyFont="1" applyFill="1" applyBorder="1" applyAlignment="1">
      <alignment horizontal="center" vertical="center"/>
    </xf>
    <xf numFmtId="37" fontId="5" fillId="0" borderId="0" xfId="3" applyNumberFormat="1" applyFont="1" applyFill="1" applyBorder="1" applyAlignment="1">
      <alignment horizontal="center" vertical="center"/>
    </xf>
    <xf numFmtId="5" fontId="23" fillId="0" borderId="0" xfId="0" applyNumberFormat="1" applyFont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37" fontId="5" fillId="0" borderId="0" xfId="0" applyNumberFormat="1" applyFont="1" applyFill="1" applyBorder="1" applyAlignment="1">
      <alignment vertical="center"/>
    </xf>
    <xf numFmtId="5" fontId="23" fillId="0" borderId="0" xfId="0" applyNumberFormat="1" applyFont="1" applyFill="1" applyAlignment="1">
      <alignment vertical="center"/>
    </xf>
    <xf numFmtId="49" fontId="23" fillId="0" borderId="0" xfId="0" applyNumberFormat="1" applyFont="1" applyAlignment="1">
      <alignment horizontal="left" vertical="center" wrapText="1"/>
    </xf>
    <xf numFmtId="0" fontId="26" fillId="0" borderId="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8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0" fillId="0" borderId="0" xfId="0" applyNumberForma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7" fontId="0" fillId="0" borderId="0" xfId="0" applyNumberFormat="1" applyAlignment="1"/>
    <xf numFmtId="37" fontId="0" fillId="0" borderId="0" xfId="0" applyNumberFormat="1" applyFill="1" applyAlignment="1"/>
    <xf numFmtId="49" fontId="5" fillId="0" borderId="0" xfId="0" applyNumberFormat="1" applyFont="1" applyAlignment="1">
      <alignment horizontal="center" wrapText="1"/>
    </xf>
    <xf numFmtId="0" fontId="5" fillId="0" borderId="0" xfId="98" applyFont="1" applyAlignment="1">
      <alignment horizontal="left" wrapText="1"/>
    </xf>
    <xf numFmtId="41" fontId="5" fillId="0" borderId="0" xfId="3" applyNumberFormat="1" applyFont="1" applyFill="1" applyBorder="1" applyAlignment="1">
      <alignment wrapText="1"/>
    </xf>
    <xf numFmtId="0" fontId="0" fillId="0" borderId="0" xfId="0" applyAlignment="1"/>
  </cellXfs>
  <cellStyles count="347">
    <cellStyle name="Comma 10" xfId="47"/>
    <cellStyle name="Comma 10 2" xfId="99"/>
    <cellStyle name="Comma 10 3" xfId="118"/>
    <cellStyle name="Comma 10 4" xfId="135"/>
    <cellStyle name="Comma 10 5" xfId="153"/>
    <cellStyle name="Comma 10 6" xfId="169"/>
    <cellStyle name="Comma 10 7" xfId="184"/>
    <cellStyle name="Comma 10 8" xfId="194"/>
    <cellStyle name="Comma 11" xfId="48"/>
    <cellStyle name="Comma 11 2" xfId="100"/>
    <cellStyle name="Comma 11 3" xfId="119"/>
    <cellStyle name="Comma 11 4" xfId="136"/>
    <cellStyle name="Comma 11 5" xfId="154"/>
    <cellStyle name="Comma 11 6" xfId="170"/>
    <cellStyle name="Comma 11 7" xfId="185"/>
    <cellStyle name="Comma 11 8" xfId="195"/>
    <cellStyle name="Comma 12" xfId="59"/>
    <cellStyle name="Comma 13" xfId="57"/>
    <cellStyle name="Comma 14" xfId="56"/>
    <cellStyle name="Comma 15" xfId="62"/>
    <cellStyle name="Comma 16" xfId="61"/>
    <cellStyle name="Comma 17" xfId="60"/>
    <cellStyle name="Comma 18" xfId="58"/>
    <cellStyle name="Comma 19" xfId="204"/>
    <cellStyle name="Comma 2" xfId="49"/>
    <cellStyle name="Comma 2 2" xfId="101"/>
    <cellStyle name="Comma 2 3" xfId="120"/>
    <cellStyle name="Comma 2 4" xfId="137"/>
    <cellStyle name="Comma 2 5" xfId="155"/>
    <cellStyle name="Comma 2 6" xfId="171"/>
    <cellStyle name="Comma 2 7" xfId="186"/>
    <cellStyle name="Comma 2 8" xfId="196"/>
    <cellStyle name="Comma 20" xfId="214"/>
    <cellStyle name="Comma 21" xfId="7"/>
    <cellStyle name="Comma 3" xfId="10"/>
    <cellStyle name="Comma 3 10" xfId="133"/>
    <cellStyle name="Comma 3 11" xfId="108"/>
    <cellStyle name="Comma 3 12" xfId="64"/>
    <cellStyle name="Comma 3 13" xfId="144"/>
    <cellStyle name="Comma 3 2" xfId="20"/>
    <cellStyle name="Comma 3 3" xfId="25"/>
    <cellStyle name="Comma 3 4" xfId="32"/>
    <cellStyle name="Comma 3 5" xfId="37"/>
    <cellStyle name="Comma 3 6" xfId="43"/>
    <cellStyle name="Comma 3 7" xfId="66"/>
    <cellStyle name="Comma 3 8" xfId="97"/>
    <cellStyle name="Comma 3 9" xfId="116"/>
    <cellStyle name="Comma 4" xfId="11"/>
    <cellStyle name="Comma 4 10" xfId="129"/>
    <cellStyle name="Comma 4 11" xfId="152"/>
    <cellStyle name="Comma 4 12" xfId="168"/>
    <cellStyle name="Comma 4 13" xfId="183"/>
    <cellStyle name="Comma 4 2" xfId="21"/>
    <cellStyle name="Comma 4 3" xfId="26"/>
    <cellStyle name="Comma 4 4" xfId="33"/>
    <cellStyle name="Comma 4 5" xfId="38"/>
    <cellStyle name="Comma 4 6" xfId="44"/>
    <cellStyle name="Comma 4 7" xfId="67"/>
    <cellStyle name="Comma 4 8" xfId="93"/>
    <cellStyle name="Comma 4 9" xfId="111"/>
    <cellStyle name="Comma 5" xfId="50"/>
    <cellStyle name="Comma 5 2" xfId="102"/>
    <cellStyle name="Comma 5 3" xfId="121"/>
    <cellStyle name="Comma 5 4" xfId="138"/>
    <cellStyle name="Comma 5 5" xfId="156"/>
    <cellStyle name="Comma 5 6" xfId="172"/>
    <cellStyle name="Comma 5 7" xfId="187"/>
    <cellStyle name="Comma 5 8" xfId="197"/>
    <cellStyle name="Comma 6" xfId="51"/>
    <cellStyle name="Comma 6 2" xfId="103"/>
    <cellStyle name="Comma 6 3" xfId="122"/>
    <cellStyle name="Comma 6 4" xfId="139"/>
    <cellStyle name="Comma 6 5" xfId="157"/>
    <cellStyle name="Comma 6 6" xfId="173"/>
    <cellStyle name="Comma 6 7" xfId="188"/>
    <cellStyle name="Comma 6 8" xfId="198"/>
    <cellStyle name="Comma 7" xfId="52"/>
    <cellStyle name="Comma 7 2" xfId="104"/>
    <cellStyle name="Comma 7 3" xfId="123"/>
    <cellStyle name="Comma 7 4" xfId="140"/>
    <cellStyle name="Comma 7 5" xfId="158"/>
    <cellStyle name="Comma 7 6" xfId="174"/>
    <cellStyle name="Comma 7 7" xfId="189"/>
    <cellStyle name="Comma 7 8" xfId="199"/>
    <cellStyle name="Comma 8" xfId="53"/>
    <cellStyle name="Comma 8 2" xfId="105"/>
    <cellStyle name="Comma 8 3" xfId="124"/>
    <cellStyle name="Comma 8 4" xfId="141"/>
    <cellStyle name="Comma 8 5" xfId="159"/>
    <cellStyle name="Comma 8 6" xfId="175"/>
    <cellStyle name="Comma 8 7" xfId="190"/>
    <cellStyle name="Comma 8 8" xfId="200"/>
    <cellStyle name="Comma 9" xfId="54"/>
    <cellStyle name="Comma 9 2" xfId="106"/>
    <cellStyle name="Comma 9 3" xfId="125"/>
    <cellStyle name="Comma 9 4" xfId="142"/>
    <cellStyle name="Comma 9 5" xfId="160"/>
    <cellStyle name="Comma 9 6" xfId="176"/>
    <cellStyle name="Comma 9 7" xfId="191"/>
    <cellStyle name="Comma 9 8" xfId="201"/>
    <cellStyle name="Currency" xfId="3" builtinId="4"/>
    <cellStyle name="Currency 2" xfId="6"/>
    <cellStyle name="Currency 2 2" xfId="278"/>
    <cellStyle name="Currency 2 2 2" xfId="328"/>
    <cellStyle name="Currency 2 3" xfId="306"/>
    <cellStyle name="Currency 2 4" xfId="229"/>
    <cellStyle name="Currency 3" xfId="2"/>
    <cellStyle name="Currency 4" xfId="216"/>
    <cellStyle name="Currency 4 2" xfId="287"/>
    <cellStyle name="Currency 4 3" xfId="251"/>
    <cellStyle name="Currency 5" xfId="264"/>
    <cellStyle name="Currency 5 2" xfId="300"/>
    <cellStyle name="Currency 5 2 2" xfId="343"/>
    <cellStyle name="Currency 5 3" xfId="323"/>
    <cellStyle name="Currency 6" xfId="266"/>
    <cellStyle name="Currency 6 2" xfId="302"/>
    <cellStyle name="Currency 6 2 2" xfId="344"/>
    <cellStyle name="Currency 6 3" xfId="325"/>
    <cellStyle name="Currency 7" xfId="268"/>
    <cellStyle name="Currency 7 2" xfId="327"/>
    <cellStyle name="Currency 8" xfId="304"/>
    <cellStyle name="Excel Built-in Normal" xfId="4"/>
    <cellStyle name="Normal" xfId="0" builtinId="0"/>
    <cellStyle name="Normal 10" xfId="30"/>
    <cellStyle name="Normal 10 2" xfId="84"/>
    <cellStyle name="Normal 10 3" xfId="86"/>
    <cellStyle name="Normal 10 4" xfId="110"/>
    <cellStyle name="Normal 10 5" xfId="128"/>
    <cellStyle name="Normal 10 6" xfId="151"/>
    <cellStyle name="Normal 10 7" xfId="167"/>
    <cellStyle name="Normal 10 8" xfId="182"/>
    <cellStyle name="Normal 11" xfId="41"/>
    <cellStyle name="Normal 11 2" xfId="94"/>
    <cellStyle name="Normal 11 3" xfId="112"/>
    <cellStyle name="Normal 11 4" xfId="130"/>
    <cellStyle name="Normal 11 5" xfId="149"/>
    <cellStyle name="Normal 11 6" xfId="165"/>
    <cellStyle name="Normal 11 7" xfId="180"/>
    <cellStyle name="Normal 11 8" xfId="193"/>
    <cellStyle name="Normal 12" xfId="202"/>
    <cellStyle name="Normal 12 2" xfId="207"/>
    <cellStyle name="Normal 12 2 2" xfId="211"/>
    <cellStyle name="Normal 12 2 2 2" xfId="227"/>
    <cellStyle name="Normal 12 2 2 2 2" xfId="298"/>
    <cellStyle name="Normal 12 2 2 2 2 2" xfId="342"/>
    <cellStyle name="Normal 12 2 2 2 3" xfId="321"/>
    <cellStyle name="Normal 12 2 2 2 4" xfId="262"/>
    <cellStyle name="Normal 12 2 2 2_Budget FY16" xfId="231"/>
    <cellStyle name="Normal 12 2 2 3" xfId="222"/>
    <cellStyle name="Normal 12 2 2 3 2" xfId="293"/>
    <cellStyle name="Normal 12 2 2 3 2 2" xfId="337"/>
    <cellStyle name="Normal 12 2 2 3 3" xfId="316"/>
    <cellStyle name="Normal 12 2 2 3 4" xfId="257"/>
    <cellStyle name="Normal 12 2 2 3_Budget FY16" xfId="233"/>
    <cellStyle name="Normal 12 2 2 4" xfId="284"/>
    <cellStyle name="Normal 12 2 2 4 2" xfId="332"/>
    <cellStyle name="Normal 12 2 2 5" xfId="311"/>
    <cellStyle name="Normal 12 2 2 6" xfId="249"/>
    <cellStyle name="Normal 12 2 2_Budget FY16" xfId="236"/>
    <cellStyle name="Normal 12 2 3" xfId="224"/>
    <cellStyle name="Normal 12 2 3 2" xfId="295"/>
    <cellStyle name="Normal 12 2 3 2 2" xfId="339"/>
    <cellStyle name="Normal 12 2 3 3" xfId="318"/>
    <cellStyle name="Normal 12 2 3 4" xfId="259"/>
    <cellStyle name="Normal 12 2 3_Budget FY16" xfId="240"/>
    <cellStyle name="Normal 12 2 4" xfId="219"/>
    <cellStyle name="Normal 12 2 4 2" xfId="290"/>
    <cellStyle name="Normal 12 2 4 2 2" xfId="334"/>
    <cellStyle name="Normal 12 2 4 3" xfId="313"/>
    <cellStyle name="Normal 12 2 4 4" xfId="254"/>
    <cellStyle name="Normal 12 2 4_Budget FY16" xfId="243"/>
    <cellStyle name="Normal 12 2 5" xfId="281"/>
    <cellStyle name="Normal 12 2 5 2" xfId="329"/>
    <cellStyle name="Normal 12 2 6" xfId="308"/>
    <cellStyle name="Normal 12 2 7" xfId="246"/>
    <cellStyle name="Normal 12 2_Budget FY16" xfId="234"/>
    <cellStyle name="Normal 12 3" xfId="210"/>
    <cellStyle name="Normal 12 3 2" xfId="226"/>
    <cellStyle name="Normal 12 3 2 2" xfId="297"/>
    <cellStyle name="Normal 12 3 2 2 2" xfId="341"/>
    <cellStyle name="Normal 12 3 2 3" xfId="320"/>
    <cellStyle name="Normal 12 3 2 4" xfId="261"/>
    <cellStyle name="Normal 12 3 2_Budget FY16" xfId="232"/>
    <cellStyle name="Normal 12 3 3" xfId="221"/>
    <cellStyle name="Normal 12 3 3 2" xfId="292"/>
    <cellStyle name="Normal 12 3 3 2 2" xfId="336"/>
    <cellStyle name="Normal 12 3 3 3" xfId="315"/>
    <cellStyle name="Normal 12 3 3 4" xfId="256"/>
    <cellStyle name="Normal 12 3 3_Budget FY16" xfId="235"/>
    <cellStyle name="Normal 12 3 4" xfId="283"/>
    <cellStyle name="Normal 12 3 4 2" xfId="331"/>
    <cellStyle name="Normal 12 3 5" xfId="310"/>
    <cellStyle name="Normal 12 3 6" xfId="248"/>
    <cellStyle name="Normal 12 3_Budget FY16" xfId="244"/>
    <cellStyle name="Normal 12 4" xfId="209"/>
    <cellStyle name="Normal 12 4 2" xfId="225"/>
    <cellStyle name="Normal 12 4 2 2" xfId="296"/>
    <cellStyle name="Normal 12 4 2 2 2" xfId="340"/>
    <cellStyle name="Normal 12 4 2 3" xfId="319"/>
    <cellStyle name="Normal 12 4 2 4" xfId="260"/>
    <cellStyle name="Normal 12 4 2_Budget FY16" xfId="238"/>
    <cellStyle name="Normal 12 4 3" xfId="220"/>
    <cellStyle name="Normal 12 4 3 2" xfId="291"/>
    <cellStyle name="Normal 12 4 3 2 2" xfId="335"/>
    <cellStyle name="Normal 12 4 3 3" xfId="314"/>
    <cellStyle name="Normal 12 4 3 4" xfId="255"/>
    <cellStyle name="Normal 12 4 3_Budget FY16" xfId="237"/>
    <cellStyle name="Normal 12 4 4" xfId="282"/>
    <cellStyle name="Normal 12 4 4 2" xfId="330"/>
    <cellStyle name="Normal 12 4 5" xfId="309"/>
    <cellStyle name="Normal 12 4 6" xfId="247"/>
    <cellStyle name="Normal 12 4_Budget FY16" xfId="239"/>
    <cellStyle name="Normal 12 5" xfId="223"/>
    <cellStyle name="Normal 12 5 2" xfId="294"/>
    <cellStyle name="Normal 12 5 2 2" xfId="338"/>
    <cellStyle name="Normal 12 5 3" xfId="317"/>
    <cellStyle name="Normal 12 5 4" xfId="258"/>
    <cellStyle name="Normal 12 5_Budget FY16" xfId="241"/>
    <cellStyle name="Normal 12 6" xfId="218"/>
    <cellStyle name="Normal 12 6 2" xfId="289"/>
    <cellStyle name="Normal 12 6 2 2" xfId="333"/>
    <cellStyle name="Normal 12 6 3" xfId="312"/>
    <cellStyle name="Normal 12 6 4" xfId="253"/>
    <cellStyle name="Normal 12 6_Budget FY16" xfId="230"/>
    <cellStyle name="Normal 12 7" xfId="279"/>
    <cellStyle name="Normal 12 7 2" xfId="307"/>
    <cellStyle name="Normal 12 8" xfId="269"/>
    <cellStyle name="Normal 12 9" xfId="245"/>
    <cellStyle name="Normal 12_Budget FY16" xfId="346"/>
    <cellStyle name="Normal 13" xfId="98"/>
    <cellStyle name="Normal 14" xfId="117"/>
    <cellStyle name="Normal 15" xfId="134"/>
    <cellStyle name="Normal 16" xfId="161"/>
    <cellStyle name="Normal 16 2" xfId="345"/>
    <cellStyle name="Normal 17" xfId="177"/>
    <cellStyle name="Normal 18" xfId="192"/>
    <cellStyle name="Normal 19" xfId="205"/>
    <cellStyle name="Normal 19 2" xfId="206"/>
    <cellStyle name="Normal 19 3" xfId="208"/>
    <cellStyle name="Normal 19 4" xfId="280"/>
    <cellStyle name="Normal 19 5" xfId="271"/>
    <cellStyle name="Normal 2" xfId="5"/>
    <cellStyle name="Normal 2 2" xfId="8"/>
    <cellStyle name="Normal 2 3" xfId="9"/>
    <cellStyle name="Normal 2 4" xfId="14"/>
    <cellStyle name="Normal 2 5" xfId="15"/>
    <cellStyle name="Normal 2 6" xfId="55"/>
    <cellStyle name="Normal 2 7" xfId="203"/>
    <cellStyle name="Normal 2 8" xfId="277"/>
    <cellStyle name="Normal 2 8 2" xfId="305"/>
    <cellStyle name="Normal 2 9" xfId="228"/>
    <cellStyle name="Normal 2_Budget FY16" xfId="250"/>
    <cellStyle name="Normal 20" xfId="212"/>
    <cellStyle name="Normal 20 2" xfId="285"/>
    <cellStyle name="Normal 20 3" xfId="270"/>
    <cellStyle name="Normal 21" xfId="213"/>
    <cellStyle name="Normal 21 2" xfId="217"/>
    <cellStyle name="Normal 21 2 2" xfId="288"/>
    <cellStyle name="Normal 21 2 3" xfId="252"/>
    <cellStyle name="Normal 21 2_Budget FY16" xfId="242"/>
    <cellStyle name="Normal 21 3" xfId="286"/>
    <cellStyle name="Normal 21 4" xfId="273"/>
    <cellStyle name="Normal 22" xfId="263"/>
    <cellStyle name="Normal 22 2" xfId="299"/>
    <cellStyle name="Normal 22 2 2" xfId="322"/>
    <cellStyle name="Normal 22 3" xfId="274"/>
    <cellStyle name="Normal 23" xfId="265"/>
    <cellStyle name="Normal 23 2" xfId="301"/>
    <cellStyle name="Normal 23 2 2" xfId="324"/>
    <cellStyle name="Normal 23 3" xfId="275"/>
    <cellStyle name="Normal 24" xfId="272"/>
    <cellStyle name="Normal 25" xfId="276"/>
    <cellStyle name="Normal 26" xfId="267"/>
    <cellStyle name="Normal 26 2" xfId="326"/>
    <cellStyle name="Normal 27" xfId="303"/>
    <cellStyle name="Normal 3" xfId="1"/>
    <cellStyle name="Normal 3 10" xfId="89"/>
    <cellStyle name="Normal 3 11" xfId="77"/>
    <cellStyle name="Normal 3 12" xfId="70"/>
    <cellStyle name="Normal 3 13" xfId="147"/>
    <cellStyle name="Normal 3 2" xfId="19"/>
    <cellStyle name="Normal 3 3" xfId="24"/>
    <cellStyle name="Normal 3 4" xfId="31"/>
    <cellStyle name="Normal 3 5" xfId="36"/>
    <cellStyle name="Normal 3 6" xfId="42"/>
    <cellStyle name="Normal 3 7" xfId="65"/>
    <cellStyle name="Normal 3 8" xfId="78"/>
    <cellStyle name="Normal 3 9" xfId="96"/>
    <cellStyle name="Normal 4" xfId="16"/>
    <cellStyle name="Normal 4 2" xfId="71"/>
    <cellStyle name="Normal 4 3" xfId="90"/>
    <cellStyle name="Normal 4 4" xfId="109"/>
    <cellStyle name="Normal 4 5" xfId="127"/>
    <cellStyle name="Normal 4 6" xfId="150"/>
    <cellStyle name="Normal 4 7" xfId="166"/>
    <cellStyle name="Normal 4 8" xfId="181"/>
    <cellStyle name="Normal 5" xfId="12"/>
    <cellStyle name="Normal 5 10" xfId="126"/>
    <cellStyle name="Normal 5 11" xfId="148"/>
    <cellStyle name="Normal 5 12" xfId="164"/>
    <cellStyle name="Normal 5 13" xfId="179"/>
    <cellStyle name="Normal 5 2" xfId="22"/>
    <cellStyle name="Normal 5 3" xfId="27"/>
    <cellStyle name="Normal 5 4" xfId="34"/>
    <cellStyle name="Normal 5 5" xfId="39"/>
    <cellStyle name="Normal 5 6" xfId="45"/>
    <cellStyle name="Normal 5 7" xfId="68"/>
    <cellStyle name="Normal 5 8" xfId="88"/>
    <cellStyle name="Normal 5 9" xfId="107"/>
    <cellStyle name="Normal 6" xfId="13"/>
    <cellStyle name="Normal 6 10" xfId="81"/>
    <cellStyle name="Normal 6 11" xfId="143"/>
    <cellStyle name="Normal 6 12" xfId="113"/>
    <cellStyle name="Normal 6 13" xfId="74"/>
    <cellStyle name="Normal 6 2" xfId="23"/>
    <cellStyle name="Normal 6 3" xfId="28"/>
    <cellStyle name="Normal 6 4" xfId="35"/>
    <cellStyle name="Normal 6 5" xfId="40"/>
    <cellStyle name="Normal 6 6" xfId="46"/>
    <cellStyle name="Normal 6 7" xfId="69"/>
    <cellStyle name="Normal 6 8" xfId="82"/>
    <cellStyle name="Normal 6 9" xfId="76"/>
    <cellStyle name="Normal 7" xfId="17"/>
    <cellStyle name="Normal 7 2" xfId="72"/>
    <cellStyle name="Normal 7 3" xfId="85"/>
    <cellStyle name="Normal 7 4" xfId="80"/>
    <cellStyle name="Normal 7 5" xfId="75"/>
    <cellStyle name="Normal 7 6" xfId="145"/>
    <cellStyle name="Normal 7 7" xfId="162"/>
    <cellStyle name="Normal 7 8" xfId="178"/>
    <cellStyle name="Normal 8" xfId="18"/>
    <cellStyle name="Normal 8 2" xfId="73"/>
    <cellStyle name="Normal 8 3" xfId="79"/>
    <cellStyle name="Normal 8 4" xfId="92"/>
    <cellStyle name="Normal 8 5" xfId="115"/>
    <cellStyle name="Normal 8 6" xfId="87"/>
    <cellStyle name="Normal 8 7" xfId="146"/>
    <cellStyle name="Normal 8 8" xfId="163"/>
    <cellStyle name="Normal 9" xfId="29"/>
    <cellStyle name="Normal 9 2" xfId="83"/>
    <cellStyle name="Normal 9 3" xfId="91"/>
    <cellStyle name="Normal 9 4" xfId="114"/>
    <cellStyle name="Normal 9 5" xfId="132"/>
    <cellStyle name="Normal 9 6" xfId="63"/>
    <cellStyle name="Normal 9 7" xfId="131"/>
    <cellStyle name="Normal 9 8" xfId="95"/>
    <cellStyle name="Percent 2" xfId="2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Z39"/>
  <sheetViews>
    <sheetView tabSelected="1" workbookViewId="0">
      <selection activeCell="M11" sqref="M11"/>
    </sheetView>
  </sheetViews>
  <sheetFormatPr defaultRowHeight="12.75" x14ac:dyDescent="0.2"/>
  <cols>
    <col min="2" max="2" width="9.5703125" style="20" customWidth="1"/>
    <col min="3" max="3" width="33.5703125" customWidth="1"/>
    <col min="4" max="4" width="11.5703125" style="10" customWidth="1"/>
    <col min="5" max="5" width="12.42578125" style="10" customWidth="1"/>
    <col min="6" max="6" width="11.5703125" style="33" customWidth="1"/>
    <col min="7" max="8" width="11.5703125" style="10" customWidth="1"/>
    <col min="9" max="9" width="18.5703125" style="10" customWidth="1"/>
    <col min="10" max="10" width="15.7109375" style="23" customWidth="1"/>
    <col min="11" max="11" width="39.5703125" style="24" customWidth="1"/>
    <col min="14" max="14" width="3.28515625" customWidth="1"/>
  </cols>
  <sheetData>
    <row r="1" spans="2:12" ht="15.75" x14ac:dyDescent="0.25">
      <c r="C1" s="21" t="s">
        <v>25</v>
      </c>
      <c r="E1"/>
      <c r="F1" s="22"/>
      <c r="G1"/>
      <c r="H1"/>
      <c r="I1"/>
      <c r="J1" s="20"/>
      <c r="K1"/>
      <c r="L1" s="24"/>
    </row>
    <row r="2" spans="2:12" s="25" customFormat="1" x14ac:dyDescent="0.2">
      <c r="B2" s="101"/>
      <c r="F2" s="26" t="s">
        <v>11</v>
      </c>
      <c r="J2" s="28"/>
      <c r="K2" s="29"/>
    </row>
    <row r="3" spans="2:12" s="25" customFormat="1" x14ac:dyDescent="0.2">
      <c r="B3" s="101"/>
      <c r="F3" s="26" t="s">
        <v>18</v>
      </c>
      <c r="J3" s="28"/>
      <c r="K3" s="29"/>
    </row>
    <row r="4" spans="2:12" s="25" customFormat="1" x14ac:dyDescent="0.2">
      <c r="B4" s="101"/>
      <c r="D4" s="26"/>
      <c r="E4" s="26"/>
      <c r="F4" s="27"/>
      <c r="G4" s="26"/>
      <c r="H4" s="26"/>
      <c r="I4" s="26"/>
      <c r="J4" s="28"/>
      <c r="K4" s="29"/>
    </row>
    <row r="5" spans="2:12" s="25" customFormat="1" x14ac:dyDescent="0.2">
      <c r="B5" s="101"/>
      <c r="D5" s="26"/>
      <c r="F5" s="84" t="s">
        <v>26</v>
      </c>
      <c r="G5" s="30"/>
      <c r="I5" s="26"/>
      <c r="J5" s="28"/>
      <c r="K5" s="29"/>
    </row>
    <row r="6" spans="2:12" s="25" customFormat="1" x14ac:dyDescent="0.2">
      <c r="B6" s="101"/>
      <c r="D6" s="26"/>
      <c r="E6" s="31"/>
      <c r="F6" s="32"/>
      <c r="G6" s="26"/>
      <c r="H6" s="26"/>
      <c r="I6" s="26"/>
      <c r="J6" s="28"/>
      <c r="K6" s="29"/>
    </row>
    <row r="7" spans="2:12" x14ac:dyDescent="0.2">
      <c r="E7" s="38"/>
      <c r="F7" s="41"/>
    </row>
    <row r="8" spans="2:12" x14ac:dyDescent="0.2">
      <c r="C8" s="86"/>
      <c r="D8" s="87"/>
      <c r="E8" s="97"/>
      <c r="F8" s="97"/>
      <c r="G8" s="98"/>
      <c r="H8" s="59" t="s">
        <v>22</v>
      </c>
      <c r="I8" s="60"/>
      <c r="J8" s="61"/>
      <c r="K8" s="91"/>
    </row>
    <row r="9" spans="2:12" x14ac:dyDescent="0.2">
      <c r="C9" s="86"/>
      <c r="D9" s="87"/>
      <c r="E9" s="85" t="s">
        <v>21</v>
      </c>
      <c r="F9" s="85"/>
      <c r="G9" s="59" t="s">
        <v>20</v>
      </c>
      <c r="H9" s="59" t="s">
        <v>4</v>
      </c>
      <c r="I9" s="60" t="s">
        <v>17</v>
      </c>
      <c r="J9" s="61" t="s">
        <v>12</v>
      </c>
      <c r="K9" s="91"/>
    </row>
    <row r="10" spans="2:12" s="20" customFormat="1" x14ac:dyDescent="0.2">
      <c r="B10" s="54" t="s">
        <v>6</v>
      </c>
      <c r="C10" s="93" t="s">
        <v>15</v>
      </c>
      <c r="D10" s="89" t="s">
        <v>1</v>
      </c>
      <c r="E10" s="92" t="s">
        <v>19</v>
      </c>
      <c r="F10" s="92" t="s">
        <v>13</v>
      </c>
      <c r="G10" s="92" t="s">
        <v>19</v>
      </c>
      <c r="H10" s="88" t="s">
        <v>0</v>
      </c>
      <c r="I10" s="93" t="s">
        <v>16</v>
      </c>
      <c r="J10" s="90" t="s">
        <v>2</v>
      </c>
      <c r="K10" s="93" t="s">
        <v>23</v>
      </c>
    </row>
    <row r="11" spans="2:12" x14ac:dyDescent="0.2">
      <c r="D11" s="35"/>
      <c r="F11" s="10"/>
      <c r="H11" s="38"/>
      <c r="I11" s="35"/>
    </row>
    <row r="12" spans="2:12" s="200" customFormat="1" ht="23.25" customHeight="1" x14ac:dyDescent="0.2">
      <c r="B12" s="189" t="s">
        <v>77</v>
      </c>
      <c r="C12" s="99" t="s">
        <v>78</v>
      </c>
      <c r="D12" s="35">
        <v>1</v>
      </c>
      <c r="E12" s="195">
        <v>10000</v>
      </c>
      <c r="F12" s="195">
        <v>10000</v>
      </c>
      <c r="G12" s="195">
        <f>E12-F12</f>
        <v>0</v>
      </c>
      <c r="H12" s="196">
        <f>G12</f>
        <v>0</v>
      </c>
      <c r="I12" s="37" t="s">
        <v>80</v>
      </c>
      <c r="J12" s="197"/>
      <c r="K12" s="198"/>
      <c r="L12" s="199"/>
    </row>
    <row r="13" spans="2:12" s="107" customFormat="1" ht="14.25" customHeight="1" x14ac:dyDescent="0.2">
      <c r="B13" s="191"/>
      <c r="C13" s="192"/>
      <c r="D13" s="193">
        <v>2</v>
      </c>
      <c r="E13" s="104"/>
      <c r="F13" s="104"/>
      <c r="G13" s="195">
        <f t="shared" ref="G13:G14" si="0">E13-F13</f>
        <v>0</v>
      </c>
      <c r="H13" s="104">
        <f t="shared" ref="H13:H16" si="1">H12+G13</f>
        <v>0</v>
      </c>
      <c r="I13" s="105"/>
      <c r="J13" s="105"/>
      <c r="K13" s="190"/>
      <c r="L13" s="106"/>
    </row>
    <row r="14" spans="2:12" s="83" customFormat="1" ht="14.25" customHeight="1" x14ac:dyDescent="0.2">
      <c r="B14" s="189"/>
      <c r="C14" s="99"/>
      <c r="D14" s="35">
        <v>3</v>
      </c>
      <c r="E14" s="10"/>
      <c r="F14" s="10"/>
      <c r="G14" s="195">
        <f t="shared" si="0"/>
        <v>0</v>
      </c>
      <c r="H14" s="38">
        <f t="shared" si="1"/>
        <v>0</v>
      </c>
      <c r="I14" s="37"/>
      <c r="J14" s="37"/>
      <c r="K14" s="100"/>
      <c r="L14" s="39"/>
    </row>
    <row r="15" spans="2:12" s="83" customFormat="1" ht="16.5" customHeight="1" x14ac:dyDescent="0.2">
      <c r="B15" s="102"/>
      <c r="C15" s="99"/>
      <c r="D15" s="35">
        <v>4</v>
      </c>
      <c r="E15" s="10"/>
      <c r="F15" s="10"/>
      <c r="G15" s="10">
        <f t="shared" ref="G15:G16" si="2">E15-F15</f>
        <v>0</v>
      </c>
      <c r="H15" s="38">
        <f t="shared" si="1"/>
        <v>0</v>
      </c>
      <c r="I15" s="37"/>
      <c r="J15" s="37"/>
      <c r="K15" s="100"/>
      <c r="L15" s="39"/>
    </row>
    <row r="16" spans="2:12" ht="16.5" customHeight="1" x14ac:dyDescent="0.2">
      <c r="B16" s="102"/>
      <c r="C16" s="99"/>
      <c r="D16" s="35">
        <v>5</v>
      </c>
      <c r="F16" s="10"/>
      <c r="G16" s="10">
        <f t="shared" si="2"/>
        <v>0</v>
      </c>
      <c r="H16" s="38">
        <f t="shared" si="1"/>
        <v>0</v>
      </c>
      <c r="I16" s="38"/>
      <c r="K16" s="100"/>
      <c r="L16" s="39"/>
    </row>
    <row r="17" spans="1:260" s="83" customFormat="1" ht="16.5" customHeight="1" x14ac:dyDescent="0.2">
      <c r="B17" s="102"/>
      <c r="C17" s="99"/>
      <c r="D17" s="35"/>
      <c r="E17" s="10"/>
      <c r="F17" s="10"/>
      <c r="G17" s="10"/>
      <c r="H17" s="38"/>
      <c r="I17" s="38"/>
      <c r="J17" s="23"/>
      <c r="K17" s="100"/>
      <c r="L17" s="39"/>
    </row>
    <row r="18" spans="1:260" s="83" customFormat="1" ht="16.5" customHeight="1" x14ac:dyDescent="0.2">
      <c r="B18" s="102"/>
      <c r="C18" s="99"/>
      <c r="D18" s="35"/>
      <c r="E18" s="10"/>
      <c r="F18" s="10"/>
      <c r="G18" s="10"/>
      <c r="H18" s="38"/>
      <c r="I18" s="38"/>
      <c r="J18" s="23"/>
      <c r="K18" s="100"/>
      <c r="L18" s="39"/>
    </row>
    <row r="19" spans="1:260" x14ac:dyDescent="0.2">
      <c r="D19" s="34"/>
      <c r="F19" s="10"/>
      <c r="K19" s="11"/>
      <c r="L19" s="39"/>
    </row>
    <row r="20" spans="1:260" x14ac:dyDescent="0.2">
      <c r="K20" s="11"/>
      <c r="L20" s="39"/>
    </row>
    <row r="21" spans="1:260" ht="13.5" thickBot="1" x14ac:dyDescent="0.25">
      <c r="D21" s="38"/>
      <c r="E21" s="38"/>
      <c r="F21" s="41"/>
      <c r="J21" s="37"/>
      <c r="K21" s="42"/>
    </row>
    <row r="22" spans="1:260" s="43" customFormat="1" ht="18.75" thickBot="1" x14ac:dyDescent="0.3">
      <c r="B22" s="12"/>
      <c r="C22" s="44" t="s">
        <v>14</v>
      </c>
      <c r="D22" s="13"/>
      <c r="E22" s="13"/>
      <c r="F22" s="45"/>
      <c r="G22" s="13"/>
      <c r="H22" s="14"/>
      <c r="I22" s="2"/>
      <c r="J22" s="3"/>
      <c r="K22" s="3"/>
      <c r="L22" s="46"/>
      <c r="M22" s="47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1:260" s="43" customFormat="1" ht="18" x14ac:dyDescent="0.25">
      <c r="A23" s="15"/>
      <c r="B23" s="15"/>
      <c r="C23" s="16"/>
      <c r="D23" s="17"/>
      <c r="E23" s="17"/>
      <c r="F23" s="48"/>
      <c r="G23" s="17"/>
      <c r="H23" s="18"/>
      <c r="I23" s="17"/>
      <c r="J23" s="19"/>
      <c r="K23" s="19"/>
      <c r="L23" s="46"/>
      <c r="M23" s="47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</row>
    <row r="24" spans="1:260" s="43" customFormat="1" ht="18" x14ac:dyDescent="0.25">
      <c r="A24" s="4"/>
      <c r="B24" s="4"/>
      <c r="C24" s="5"/>
      <c r="D24" s="2"/>
      <c r="E24" s="2"/>
      <c r="F24" s="49"/>
      <c r="G24" s="2"/>
      <c r="H24" s="6"/>
      <c r="I24" s="2"/>
      <c r="J24" s="3"/>
      <c r="K24" s="3"/>
      <c r="L24" s="46"/>
      <c r="M24" s="50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</row>
    <row r="25" spans="1:260" x14ac:dyDescent="0.2">
      <c r="D25" s="51"/>
      <c r="E25" s="52"/>
      <c r="F25" s="53"/>
      <c r="G25" s="52"/>
      <c r="H25" s="36" t="s">
        <v>4</v>
      </c>
      <c r="J25" s="37" t="s">
        <v>12</v>
      </c>
    </row>
    <row r="26" spans="1:260" x14ac:dyDescent="0.2">
      <c r="A26" s="54" t="s">
        <v>5</v>
      </c>
      <c r="B26" s="54" t="s">
        <v>6</v>
      </c>
      <c r="C26" s="93" t="s">
        <v>10</v>
      </c>
      <c r="D26" s="94" t="s">
        <v>8</v>
      </c>
      <c r="E26" s="95" t="s">
        <v>7</v>
      </c>
      <c r="F26" s="96" t="s">
        <v>9</v>
      </c>
      <c r="G26" s="88" t="s">
        <v>0</v>
      </c>
      <c r="H26" s="88" t="s">
        <v>0</v>
      </c>
      <c r="I26" s="89" t="s">
        <v>1</v>
      </c>
      <c r="J26" s="90" t="s">
        <v>2</v>
      </c>
      <c r="K26" s="93" t="s">
        <v>3</v>
      </c>
      <c r="L26" s="86"/>
    </row>
    <row r="27" spans="1:260" x14ac:dyDescent="0.2">
      <c r="A27" s="54"/>
      <c r="B27" s="54"/>
      <c r="C27" s="55"/>
      <c r="D27" s="56"/>
      <c r="E27" s="57"/>
      <c r="F27" s="58"/>
      <c r="G27" s="59"/>
      <c r="H27" s="59"/>
      <c r="I27" s="60"/>
      <c r="J27" s="61"/>
      <c r="K27" s="62"/>
    </row>
    <row r="28" spans="1:260" s="40" customFormat="1" ht="15" x14ac:dyDescent="0.25">
      <c r="A28" s="63"/>
      <c r="B28" s="64" t="s">
        <v>24</v>
      </c>
      <c r="C28" s="82" t="s">
        <v>33</v>
      </c>
      <c r="D28" s="65"/>
      <c r="E28" s="65"/>
      <c r="F28" s="66"/>
      <c r="G28" s="65"/>
      <c r="H28" s="65"/>
      <c r="I28" s="67"/>
      <c r="J28" s="68"/>
      <c r="K28" s="69"/>
    </row>
    <row r="29" spans="1:260" x14ac:dyDescent="0.2">
      <c r="A29" s="54"/>
      <c r="B29" s="54"/>
      <c r="C29" s="55"/>
      <c r="D29" s="56"/>
      <c r="E29" s="57"/>
      <c r="F29" s="58"/>
      <c r="G29" s="59"/>
      <c r="H29" s="59"/>
      <c r="I29" s="60"/>
      <c r="J29" s="61"/>
      <c r="K29" s="62"/>
    </row>
    <row r="30" spans="1:260" s="70" customFormat="1" ht="15" customHeight="1" x14ac:dyDescent="0.2">
      <c r="A30" s="74" t="s">
        <v>27</v>
      </c>
      <c r="B30" s="75" t="s">
        <v>28</v>
      </c>
      <c r="C30" s="76" t="s">
        <v>29</v>
      </c>
      <c r="D30" s="81">
        <v>-11278</v>
      </c>
      <c r="E30" s="79">
        <f>D30*0.45</f>
        <v>-5075.1000000000004</v>
      </c>
      <c r="F30" s="81">
        <v>0</v>
      </c>
      <c r="G30" s="81">
        <f>SUM(D30:F30)</f>
        <v>-16353.1</v>
      </c>
      <c r="H30" s="78">
        <f>G30</f>
        <v>-16353.1</v>
      </c>
      <c r="I30" s="73">
        <v>-1</v>
      </c>
      <c r="J30" s="80"/>
      <c r="K30" s="77"/>
      <c r="L30" s="40"/>
    </row>
    <row r="31" spans="1:260" s="70" customFormat="1" ht="15" customHeight="1" x14ac:dyDescent="0.2">
      <c r="A31" s="74" t="s">
        <v>30</v>
      </c>
      <c r="B31" s="75" t="s">
        <v>28</v>
      </c>
      <c r="C31" s="76" t="s">
        <v>31</v>
      </c>
      <c r="D31" s="81">
        <v>-31232</v>
      </c>
      <c r="E31" s="79">
        <f>D31*0.3</f>
        <v>-9369.6</v>
      </c>
      <c r="F31" s="81">
        <v>0</v>
      </c>
      <c r="G31" s="81">
        <f>SUM(D31:F31)</f>
        <v>-40601.599999999999</v>
      </c>
      <c r="H31" s="78">
        <f>H30+G31</f>
        <v>-56954.7</v>
      </c>
      <c r="I31" s="73">
        <v>-2</v>
      </c>
      <c r="J31" s="80"/>
      <c r="K31" s="77" t="s">
        <v>34</v>
      </c>
      <c r="L31" s="40"/>
    </row>
    <row r="32" spans="1:260" s="70" customFormat="1" ht="8.25" customHeight="1" x14ac:dyDescent="0.2">
      <c r="A32" s="74"/>
      <c r="B32" s="75"/>
      <c r="C32" s="76"/>
      <c r="D32" s="81"/>
      <c r="E32" s="79"/>
      <c r="F32" s="81"/>
      <c r="G32" s="81"/>
      <c r="H32" s="78"/>
      <c r="I32" s="73"/>
      <c r="J32" s="80"/>
      <c r="K32" s="77"/>
      <c r="L32" s="40"/>
    </row>
    <row r="33" spans="1:11" s="40" customFormat="1" ht="15" x14ac:dyDescent="0.25">
      <c r="A33" s="63"/>
      <c r="B33" s="64" t="s">
        <v>24</v>
      </c>
      <c r="C33" s="82" t="s">
        <v>32</v>
      </c>
      <c r="D33" s="65"/>
      <c r="E33" s="65"/>
      <c r="F33" s="66"/>
      <c r="G33" s="65"/>
      <c r="H33" s="65"/>
      <c r="I33" s="67"/>
      <c r="J33" s="68"/>
      <c r="K33" s="69"/>
    </row>
    <row r="34" spans="1:11" ht="15" customHeight="1" x14ac:dyDescent="0.2">
      <c r="A34" s="74" t="s">
        <v>30</v>
      </c>
      <c r="B34" s="75" t="s">
        <v>28</v>
      </c>
      <c r="C34" s="76" t="s">
        <v>31</v>
      </c>
      <c r="D34" s="81">
        <v>-7267</v>
      </c>
      <c r="E34" s="79">
        <f>D34*0.3</f>
        <v>-2180.1</v>
      </c>
      <c r="F34" s="81">
        <v>0</v>
      </c>
      <c r="G34" s="81">
        <f>SUM(D34:F34)</f>
        <v>-9447.1</v>
      </c>
      <c r="H34" s="78">
        <f>H31+G34</f>
        <v>-66401.8</v>
      </c>
      <c r="I34" s="34">
        <v>-3</v>
      </c>
      <c r="K34" s="77" t="s">
        <v>35</v>
      </c>
    </row>
    <row r="35" spans="1:11" s="83" customFormat="1" ht="15" customHeight="1" x14ac:dyDescent="0.2">
      <c r="B35" s="7" t="s">
        <v>28</v>
      </c>
      <c r="C35" s="8" t="s">
        <v>36</v>
      </c>
      <c r="D35" s="81">
        <v>0</v>
      </c>
      <c r="E35" s="79">
        <v>0</v>
      </c>
      <c r="F35" s="81">
        <v>-47507</v>
      </c>
      <c r="G35" s="81">
        <f>SUM(D35:F35)</f>
        <v>-47507</v>
      </c>
      <c r="H35" s="78">
        <f>H34+G35</f>
        <v>-113908.8</v>
      </c>
      <c r="I35" s="34">
        <v>-4</v>
      </c>
      <c r="J35" s="23"/>
      <c r="K35" s="9"/>
    </row>
    <row r="38" spans="1:11" x14ac:dyDescent="0.2">
      <c r="D38"/>
      <c r="E38"/>
      <c r="F38"/>
      <c r="G38"/>
      <c r="H38"/>
      <c r="I38"/>
      <c r="J38" s="20"/>
      <c r="K38"/>
    </row>
    <row r="39" spans="1:11" x14ac:dyDescent="0.2">
      <c r="A39" s="71">
        <v>42762</v>
      </c>
      <c r="B39" s="72" t="s">
        <v>75</v>
      </c>
    </row>
  </sheetData>
  <printOptions horizontalCentered="1"/>
  <pageMargins left="0" right="0" top="0.5" bottom="0.25" header="0.3" footer="0.3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39"/>
  <sheetViews>
    <sheetView workbookViewId="0">
      <selection activeCell="E19" sqref="E19"/>
    </sheetView>
  </sheetViews>
  <sheetFormatPr defaultRowHeight="12.75" x14ac:dyDescent="0.2"/>
  <cols>
    <col min="1" max="1" width="11.85546875" style="161" customWidth="1"/>
    <col min="2" max="2" width="6.7109375" style="161" customWidth="1"/>
    <col min="3" max="3" width="9" style="161" customWidth="1"/>
    <col min="4" max="4" width="1.7109375" style="161" customWidth="1"/>
    <col min="5" max="5" width="38.140625" style="160" customWidth="1"/>
    <col min="6" max="6" width="1.5703125" style="163" customWidth="1"/>
    <col min="7" max="7" width="7" style="172" customWidth="1"/>
    <col min="8" max="8" width="8.5703125" style="170" bestFit="1" customWidth="1"/>
    <col min="9" max="9" width="1.42578125" style="163" customWidth="1"/>
    <col min="10" max="10" width="10.7109375" style="167" bestFit="1" customWidth="1"/>
    <col min="11" max="11" width="1.42578125" style="164" customWidth="1"/>
    <col min="12" max="12" width="10.7109375" style="169" bestFit="1" customWidth="1"/>
    <col min="13" max="13" width="1.42578125" style="164" customWidth="1"/>
    <col min="14" max="14" width="10.7109375" style="174" bestFit="1" customWidth="1"/>
    <col min="15" max="15" width="1.85546875" style="165" customWidth="1"/>
    <col min="16" max="16" width="12.7109375" style="174" bestFit="1" customWidth="1"/>
    <col min="17" max="17" width="1.85546875" style="165" customWidth="1"/>
    <col min="18" max="18" width="48.5703125" style="171" customWidth="1"/>
    <col min="19" max="19" width="2.140625" style="160" customWidth="1"/>
    <col min="20" max="16384" width="9.140625" style="160"/>
  </cols>
  <sheetData>
    <row r="1" spans="1:19" s="108" customFormat="1" ht="15" x14ac:dyDescent="0.25">
      <c r="A1" s="109"/>
      <c r="B1" s="109"/>
      <c r="C1" s="109"/>
      <c r="D1" s="109"/>
      <c r="F1" s="110"/>
      <c r="G1" s="111"/>
      <c r="H1" s="112"/>
      <c r="I1" s="110"/>
      <c r="J1" s="113"/>
      <c r="K1" s="110" t="s">
        <v>37</v>
      </c>
      <c r="L1" s="114"/>
      <c r="M1" s="115"/>
      <c r="N1" s="116"/>
      <c r="O1" s="117"/>
      <c r="P1" s="116"/>
      <c r="Q1" s="117"/>
      <c r="R1" s="118"/>
    </row>
    <row r="2" spans="1:19" s="108" customFormat="1" ht="15" x14ac:dyDescent="0.25">
      <c r="A2" s="109"/>
      <c r="B2" s="109"/>
      <c r="C2" s="109"/>
      <c r="D2" s="109"/>
      <c r="F2" s="110"/>
      <c r="G2" s="111"/>
      <c r="H2" s="112"/>
      <c r="I2" s="110"/>
      <c r="J2" s="113"/>
      <c r="K2" s="110" t="s">
        <v>18</v>
      </c>
      <c r="L2" s="114"/>
      <c r="M2" s="115"/>
      <c r="N2" s="116"/>
      <c r="O2" s="117"/>
      <c r="P2" s="116"/>
      <c r="Q2" s="117"/>
      <c r="R2" s="118"/>
    </row>
    <row r="3" spans="1:19" s="108" customFormat="1" ht="15" x14ac:dyDescent="0.25">
      <c r="A3" s="109"/>
      <c r="B3" s="109"/>
      <c r="C3" s="109"/>
      <c r="D3" s="109"/>
      <c r="F3" s="110"/>
      <c r="G3" s="111"/>
      <c r="H3" s="112"/>
      <c r="I3" s="110"/>
      <c r="J3" s="113"/>
      <c r="K3" s="115"/>
      <c r="L3" s="114"/>
      <c r="M3" s="115"/>
      <c r="N3" s="116"/>
      <c r="O3" s="117"/>
      <c r="P3" s="116"/>
      <c r="Q3" s="117"/>
      <c r="R3" s="118"/>
    </row>
    <row r="4" spans="1:19" s="119" customFormat="1" ht="18" x14ac:dyDescent="0.25">
      <c r="A4" s="120"/>
      <c r="B4" s="120"/>
      <c r="C4" s="120"/>
      <c r="D4" s="120"/>
      <c r="E4" s="186" t="s">
        <v>70</v>
      </c>
      <c r="F4" s="121"/>
      <c r="G4" s="122"/>
      <c r="H4" s="123"/>
      <c r="I4" s="121"/>
      <c r="J4" s="124"/>
      <c r="K4" s="125" t="s">
        <v>38</v>
      </c>
      <c r="L4" s="126"/>
      <c r="M4" s="127"/>
      <c r="N4" s="128"/>
      <c r="O4" s="129"/>
      <c r="P4" s="128"/>
      <c r="Q4" s="129"/>
      <c r="R4" s="130"/>
    </row>
    <row r="6" spans="1:19" s="138" customFormat="1" ht="26.25" thickBot="1" x14ac:dyDescent="0.25">
      <c r="A6" s="188" t="s">
        <v>39</v>
      </c>
      <c r="B6" s="131" t="s">
        <v>1</v>
      </c>
      <c r="C6" s="132" t="s">
        <v>40</v>
      </c>
      <c r="D6" s="132"/>
      <c r="E6" s="132" t="s">
        <v>10</v>
      </c>
      <c r="F6" s="133"/>
      <c r="G6" s="134" t="s">
        <v>41</v>
      </c>
      <c r="H6" s="135" t="s">
        <v>42</v>
      </c>
      <c r="I6" s="133"/>
      <c r="J6" s="135" t="s">
        <v>43</v>
      </c>
      <c r="K6" s="133"/>
      <c r="L6" s="135" t="s">
        <v>44</v>
      </c>
      <c r="M6" s="133"/>
      <c r="N6" s="133" t="s">
        <v>45</v>
      </c>
      <c r="O6" s="136"/>
      <c r="P6" s="133" t="s">
        <v>46</v>
      </c>
      <c r="Q6" s="136"/>
      <c r="R6" s="137" t="s">
        <v>3</v>
      </c>
    </row>
    <row r="7" spans="1:19" s="138" customFormat="1" x14ac:dyDescent="0.2">
      <c r="A7" s="120"/>
      <c r="B7" s="139"/>
      <c r="C7" s="139"/>
      <c r="D7" s="139"/>
      <c r="E7" s="139"/>
      <c r="F7" s="140"/>
      <c r="G7" s="122"/>
      <c r="H7" s="124"/>
      <c r="I7" s="140"/>
      <c r="J7" s="141"/>
      <c r="K7" s="140"/>
      <c r="L7" s="141"/>
      <c r="M7" s="140"/>
      <c r="N7" s="140"/>
      <c r="O7" s="142"/>
      <c r="P7" s="140"/>
      <c r="Q7" s="142"/>
      <c r="R7" s="143"/>
    </row>
    <row r="8" spans="1:19" s="144" customFormat="1" x14ac:dyDescent="0.2">
      <c r="A8" s="145"/>
      <c r="B8" s="145"/>
      <c r="C8" s="146"/>
      <c r="D8" s="146"/>
      <c r="E8" s="147"/>
      <c r="F8" s="148"/>
      <c r="G8" s="149"/>
      <c r="H8" s="150"/>
      <c r="I8" s="148"/>
      <c r="J8" s="151"/>
      <c r="K8" s="152"/>
      <c r="L8" s="150"/>
      <c r="M8" s="152"/>
      <c r="N8" s="148"/>
      <c r="O8" s="153"/>
      <c r="P8" s="148"/>
      <c r="Q8" s="153"/>
      <c r="R8" s="154"/>
      <c r="S8" s="155"/>
    </row>
    <row r="9" spans="1:19" s="176" customFormat="1" ht="38.25" x14ac:dyDescent="0.2">
      <c r="A9" s="194" t="s">
        <v>79</v>
      </c>
      <c r="B9" s="105" t="s">
        <v>47</v>
      </c>
      <c r="C9" s="177" t="s">
        <v>72</v>
      </c>
      <c r="D9" s="178"/>
      <c r="E9" s="103" t="s">
        <v>71</v>
      </c>
      <c r="F9" s="179"/>
      <c r="G9" s="180"/>
      <c r="H9" s="181"/>
      <c r="I9" s="179"/>
      <c r="J9" s="181">
        <v>20350</v>
      </c>
      <c r="K9" s="181"/>
      <c r="L9" s="181"/>
      <c r="M9" s="182"/>
      <c r="N9" s="181">
        <f>J9+L9</f>
        <v>20350</v>
      </c>
      <c r="O9" s="183"/>
      <c r="P9" s="184">
        <f>N9</f>
        <v>20350</v>
      </c>
      <c r="Q9" s="183"/>
      <c r="R9" s="185" t="s">
        <v>74</v>
      </c>
      <c r="S9" s="80"/>
    </row>
    <row r="10" spans="1:19" x14ac:dyDescent="0.2">
      <c r="A10" s="161">
        <v>2017</v>
      </c>
      <c r="B10" s="37" t="s">
        <v>48</v>
      </c>
      <c r="C10" s="156" t="s">
        <v>72</v>
      </c>
      <c r="E10" s="162" t="s">
        <v>73</v>
      </c>
      <c r="G10" s="149"/>
      <c r="H10" s="157"/>
      <c r="J10" s="157"/>
      <c r="K10" s="157"/>
      <c r="L10" s="157">
        <v>15000</v>
      </c>
      <c r="N10" s="157">
        <f t="shared" ref="N10:N26" si="0">J10+L10</f>
        <v>15000</v>
      </c>
      <c r="P10" s="158">
        <f>P9+N10</f>
        <v>35350</v>
      </c>
      <c r="R10" s="159"/>
    </row>
    <row r="11" spans="1:19" x14ac:dyDescent="0.2">
      <c r="B11" s="37" t="s">
        <v>49</v>
      </c>
      <c r="C11" s="156"/>
      <c r="E11" s="166"/>
      <c r="G11" s="149"/>
      <c r="H11" s="157"/>
      <c r="J11" s="157"/>
      <c r="K11" s="157"/>
      <c r="L11" s="157"/>
      <c r="N11" s="157">
        <f t="shared" si="0"/>
        <v>0</v>
      </c>
      <c r="P11" s="158">
        <f t="shared" ref="P11:P26" si="1">P10+N11</f>
        <v>35350</v>
      </c>
      <c r="R11" s="159"/>
    </row>
    <row r="12" spans="1:19" x14ac:dyDescent="0.2">
      <c r="B12" s="37" t="s">
        <v>50</v>
      </c>
      <c r="C12" s="156"/>
      <c r="E12" s="162"/>
      <c r="G12" s="149"/>
      <c r="H12" s="157"/>
      <c r="J12" s="157"/>
      <c r="K12" s="157"/>
      <c r="L12" s="157"/>
      <c r="N12" s="157">
        <f t="shared" si="0"/>
        <v>0</v>
      </c>
      <c r="P12" s="158">
        <f t="shared" si="1"/>
        <v>35350</v>
      </c>
      <c r="R12" s="159"/>
    </row>
    <row r="13" spans="1:19" x14ac:dyDescent="0.2">
      <c r="B13" s="37" t="s">
        <v>51</v>
      </c>
      <c r="C13" s="156"/>
      <c r="E13" s="162"/>
      <c r="G13" s="149"/>
      <c r="H13" s="157"/>
      <c r="J13" s="157"/>
      <c r="K13" s="157"/>
      <c r="L13" s="157"/>
      <c r="N13" s="157">
        <f t="shared" si="0"/>
        <v>0</v>
      </c>
      <c r="P13" s="158">
        <f t="shared" si="1"/>
        <v>35350</v>
      </c>
      <c r="R13" s="159"/>
    </row>
    <row r="14" spans="1:19" x14ac:dyDescent="0.2">
      <c r="B14" s="37" t="s">
        <v>52</v>
      </c>
      <c r="C14" s="156"/>
      <c r="E14" s="166"/>
      <c r="G14" s="149"/>
      <c r="H14" s="157"/>
      <c r="J14" s="158"/>
      <c r="K14" s="158"/>
      <c r="L14" s="157"/>
      <c r="N14" s="157">
        <f t="shared" si="0"/>
        <v>0</v>
      </c>
      <c r="P14" s="158">
        <f t="shared" si="1"/>
        <v>35350</v>
      </c>
      <c r="R14" s="159"/>
    </row>
    <row r="15" spans="1:19" x14ac:dyDescent="0.2">
      <c r="B15" s="37" t="s">
        <v>53</v>
      </c>
      <c r="C15" s="156"/>
      <c r="E15" s="162"/>
      <c r="G15" s="149"/>
      <c r="H15" s="157"/>
      <c r="J15" s="157"/>
      <c r="K15" s="157"/>
      <c r="L15" s="157"/>
      <c r="N15" s="157">
        <f t="shared" si="0"/>
        <v>0</v>
      </c>
      <c r="P15" s="158">
        <f t="shared" si="1"/>
        <v>35350</v>
      </c>
      <c r="R15" s="159"/>
    </row>
    <row r="16" spans="1:19" x14ac:dyDescent="0.2">
      <c r="B16" s="37" t="s">
        <v>54</v>
      </c>
      <c r="C16" s="156"/>
      <c r="E16" s="162"/>
      <c r="G16" s="149"/>
      <c r="H16" s="157"/>
      <c r="J16" s="157"/>
      <c r="K16" s="157"/>
      <c r="L16" s="157"/>
      <c r="N16" s="157">
        <f t="shared" si="0"/>
        <v>0</v>
      </c>
      <c r="P16" s="158">
        <f t="shared" si="1"/>
        <v>35350</v>
      </c>
      <c r="R16" s="159"/>
    </row>
    <row r="17" spans="2:18" x14ac:dyDescent="0.2">
      <c r="B17" s="37" t="s">
        <v>55</v>
      </c>
      <c r="C17" s="156"/>
      <c r="E17" s="166"/>
      <c r="G17" s="149"/>
      <c r="H17" s="157"/>
      <c r="J17" s="157"/>
      <c r="K17" s="157"/>
      <c r="L17" s="157"/>
      <c r="N17" s="157">
        <f t="shared" si="0"/>
        <v>0</v>
      </c>
      <c r="P17" s="158">
        <f t="shared" si="1"/>
        <v>35350</v>
      </c>
      <c r="R17" s="159"/>
    </row>
    <row r="18" spans="2:18" x14ac:dyDescent="0.2">
      <c r="B18" s="37" t="s">
        <v>56</v>
      </c>
      <c r="C18" s="156"/>
      <c r="E18" s="162"/>
      <c r="G18" s="149"/>
      <c r="H18" s="157"/>
      <c r="J18" s="157"/>
      <c r="K18" s="157"/>
      <c r="L18" s="157"/>
      <c r="N18" s="157">
        <f t="shared" si="0"/>
        <v>0</v>
      </c>
      <c r="P18" s="158">
        <f t="shared" si="1"/>
        <v>35350</v>
      </c>
      <c r="R18" s="159"/>
    </row>
    <row r="19" spans="2:18" x14ac:dyDescent="0.2">
      <c r="B19" s="37" t="s">
        <v>57</v>
      </c>
      <c r="C19" s="156"/>
      <c r="E19" s="162"/>
      <c r="G19" s="149"/>
      <c r="H19" s="157"/>
      <c r="J19" s="157"/>
      <c r="K19" s="157"/>
      <c r="L19" s="157"/>
      <c r="N19" s="157">
        <f t="shared" si="0"/>
        <v>0</v>
      </c>
      <c r="P19" s="158">
        <f t="shared" si="1"/>
        <v>35350</v>
      </c>
      <c r="R19" s="159"/>
    </row>
    <row r="20" spans="2:18" x14ac:dyDescent="0.2">
      <c r="B20" s="37" t="s">
        <v>58</v>
      </c>
      <c r="C20" s="156"/>
      <c r="E20" s="162"/>
      <c r="G20" s="149"/>
      <c r="H20" s="157"/>
      <c r="J20" s="157"/>
      <c r="K20" s="157"/>
      <c r="L20" s="157"/>
      <c r="N20" s="157">
        <f t="shared" si="0"/>
        <v>0</v>
      </c>
      <c r="P20" s="158">
        <f t="shared" si="1"/>
        <v>35350</v>
      </c>
      <c r="R20" s="159"/>
    </row>
    <row r="21" spans="2:18" x14ac:dyDescent="0.2">
      <c r="B21" s="37" t="s">
        <v>59</v>
      </c>
      <c r="C21" s="156"/>
      <c r="E21" s="162"/>
      <c r="G21" s="149"/>
      <c r="H21" s="157"/>
      <c r="J21" s="157"/>
      <c r="K21" s="157"/>
      <c r="L21" s="157"/>
      <c r="N21" s="157">
        <f t="shared" si="0"/>
        <v>0</v>
      </c>
      <c r="P21" s="158">
        <f t="shared" si="1"/>
        <v>35350</v>
      </c>
      <c r="R21" s="159"/>
    </row>
    <row r="22" spans="2:18" x14ac:dyDescent="0.2">
      <c r="B22" s="37" t="s">
        <v>60</v>
      </c>
      <c r="C22" s="156"/>
      <c r="E22" s="162"/>
      <c r="G22" s="149"/>
      <c r="H22" s="157"/>
      <c r="J22" s="157"/>
      <c r="K22" s="157"/>
      <c r="L22" s="157"/>
      <c r="N22" s="157">
        <f t="shared" si="0"/>
        <v>0</v>
      </c>
      <c r="P22" s="158">
        <f t="shared" si="1"/>
        <v>35350</v>
      </c>
      <c r="R22" s="159"/>
    </row>
    <row r="23" spans="2:18" x14ac:dyDescent="0.2">
      <c r="B23" s="37" t="s">
        <v>61</v>
      </c>
      <c r="C23" s="156"/>
      <c r="E23" s="166"/>
      <c r="G23" s="149"/>
      <c r="H23" s="157"/>
      <c r="K23" s="157"/>
      <c r="L23" s="157"/>
      <c r="N23" s="157">
        <f t="shared" si="0"/>
        <v>0</v>
      </c>
      <c r="P23" s="158">
        <f t="shared" si="1"/>
        <v>35350</v>
      </c>
      <c r="R23" s="159"/>
    </row>
    <row r="24" spans="2:18" x14ac:dyDescent="0.2">
      <c r="B24" s="37" t="s">
        <v>62</v>
      </c>
      <c r="C24" s="156"/>
      <c r="E24" s="166"/>
      <c r="G24" s="149"/>
      <c r="H24" s="157"/>
      <c r="J24" s="157"/>
      <c r="K24" s="157"/>
      <c r="L24" s="157"/>
      <c r="N24" s="157">
        <f t="shared" si="0"/>
        <v>0</v>
      </c>
      <c r="P24" s="158">
        <f t="shared" si="1"/>
        <v>35350</v>
      </c>
      <c r="R24" s="168"/>
    </row>
    <row r="25" spans="2:18" x14ac:dyDescent="0.2">
      <c r="B25" s="37" t="s">
        <v>63</v>
      </c>
      <c r="C25" s="156"/>
      <c r="E25" s="166"/>
      <c r="G25" s="149"/>
      <c r="H25" s="157"/>
      <c r="J25" s="157"/>
      <c r="K25" s="157"/>
      <c r="L25" s="157"/>
      <c r="N25" s="157">
        <f t="shared" si="0"/>
        <v>0</v>
      </c>
      <c r="P25" s="158">
        <f t="shared" si="1"/>
        <v>35350</v>
      </c>
      <c r="R25" s="159"/>
    </row>
    <row r="26" spans="2:18" x14ac:dyDescent="0.2">
      <c r="B26" s="37" t="s">
        <v>64</v>
      </c>
      <c r="C26" s="156"/>
      <c r="E26" s="166"/>
      <c r="G26" s="149"/>
      <c r="H26" s="157"/>
      <c r="J26" s="157"/>
      <c r="K26" s="157"/>
      <c r="L26" s="157"/>
      <c r="N26" s="157">
        <f t="shared" si="0"/>
        <v>0</v>
      </c>
      <c r="P26" s="158">
        <f t="shared" si="1"/>
        <v>35350</v>
      </c>
      <c r="R26" s="168"/>
    </row>
    <row r="27" spans="2:18" x14ac:dyDescent="0.2">
      <c r="B27" s="37"/>
      <c r="C27" s="156"/>
      <c r="G27" s="149"/>
      <c r="H27" s="157"/>
      <c r="N27" s="170"/>
      <c r="P27" s="170"/>
    </row>
    <row r="28" spans="2:18" ht="13.5" thickBot="1" x14ac:dyDescent="0.25">
      <c r="J28" s="173">
        <f>SUM(J9:J27)</f>
        <v>20350</v>
      </c>
      <c r="L28" s="173">
        <f>SUM(L9:L27)</f>
        <v>15000</v>
      </c>
      <c r="N28" s="173">
        <f>SUM(N9:N27)</f>
        <v>35350</v>
      </c>
      <c r="P28" s="170"/>
    </row>
    <row r="29" spans="2:18" ht="13.5" thickTop="1" x14ac:dyDescent="0.2"/>
    <row r="32" spans="2:18" x14ac:dyDescent="0.2">
      <c r="B32" s="187" t="s">
        <v>65</v>
      </c>
    </row>
    <row r="33" spans="2:3" x14ac:dyDescent="0.2">
      <c r="B33" s="175"/>
    </row>
    <row r="34" spans="2:3" x14ac:dyDescent="0.2">
      <c r="B34" s="175" t="s">
        <v>66</v>
      </c>
    </row>
    <row r="35" spans="2:3" x14ac:dyDescent="0.2">
      <c r="B35" s="175" t="s">
        <v>67</v>
      </c>
    </row>
    <row r="36" spans="2:3" x14ac:dyDescent="0.2">
      <c r="B36" s="175" t="s">
        <v>68</v>
      </c>
    </row>
    <row r="37" spans="2:3" x14ac:dyDescent="0.2">
      <c r="B37" s="175" t="s">
        <v>69</v>
      </c>
    </row>
    <row r="38" spans="2:3" x14ac:dyDescent="0.2">
      <c r="B38" s="175"/>
    </row>
    <row r="39" spans="2:3" x14ac:dyDescent="0.2">
      <c r="B39" s="71">
        <v>42761</v>
      </c>
      <c r="C39" s="72" t="s">
        <v>76</v>
      </c>
    </row>
  </sheetData>
  <printOptions horizontalCentered="1"/>
  <pageMargins left="0" right="0" top="0.5" bottom="0.5" header="0.3" footer="0.3"/>
  <pageSetup paperSize="5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FY18</vt:lpstr>
      <vt:lpstr>One-Time &amp; Capital Request</vt:lpstr>
    </vt:vector>
  </TitlesOfParts>
  <Company>CCSU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v</cp:lastModifiedBy>
  <cp:lastPrinted>2017-01-27T14:37:17Z</cp:lastPrinted>
  <dcterms:created xsi:type="dcterms:W3CDTF">2002-01-11T18:30:13Z</dcterms:created>
  <dcterms:modified xsi:type="dcterms:W3CDTF">2017-01-27T14:37:38Z</dcterms:modified>
</cp:coreProperties>
</file>