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Institutional Advancement\Budget Information\Fiscal 18\Proposal\"/>
    </mc:Choice>
  </mc:AlternateContent>
  <bookViews>
    <workbookView xWindow="0" yWindow="0" windowWidth="28800" windowHeight="12420" tabRatio="424" activeTab="1"/>
  </bookViews>
  <sheets>
    <sheet name="IA Budget FY18" sheetId="35" r:id="rId1"/>
    <sheet name="IA One-Time &amp; Capital" sheetId="36" r:id="rId2"/>
  </sheets>
  <calcPr calcId="152511"/>
</workbook>
</file>

<file path=xl/calcChain.xml><?xml version="1.0" encoding="utf-8"?>
<calcChain xmlns="http://schemas.openxmlformats.org/spreadsheetml/2006/main">
  <c r="L28" i="36" l="1"/>
  <c r="J28" i="36"/>
  <c r="N26" i="36"/>
  <c r="N25" i="36"/>
  <c r="N24" i="36"/>
  <c r="N23" i="36"/>
  <c r="N22" i="36"/>
  <c r="N21" i="36"/>
  <c r="N20" i="36"/>
  <c r="N19" i="36"/>
  <c r="N18" i="36"/>
  <c r="N17" i="36"/>
  <c r="N16" i="36"/>
  <c r="N15" i="36"/>
  <c r="N14" i="36"/>
  <c r="N13" i="36"/>
  <c r="N12" i="36"/>
  <c r="N11" i="36"/>
  <c r="N10" i="36"/>
  <c r="N9" i="36"/>
  <c r="P9" i="36" s="1"/>
  <c r="P10" i="36" l="1"/>
  <c r="P11" i="36" s="1"/>
  <c r="P12" i="36" s="1"/>
  <c r="P13" i="36" s="1"/>
  <c r="P14" i="36" s="1"/>
  <c r="P15" i="36" s="1"/>
  <c r="P16" i="36" s="1"/>
  <c r="P17" i="36" s="1"/>
  <c r="P18" i="36" s="1"/>
  <c r="P19" i="36" s="1"/>
  <c r="P20" i="36" s="1"/>
  <c r="P21" i="36" s="1"/>
  <c r="P22" i="36" s="1"/>
  <c r="P23" i="36" s="1"/>
  <c r="P24" i="36" s="1"/>
  <c r="P25" i="36" s="1"/>
  <c r="P26" i="36" s="1"/>
  <c r="N28" i="36"/>
  <c r="G48" i="35"/>
  <c r="G47" i="35"/>
  <c r="G46" i="35"/>
  <c r="G43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42" i="35" l="1"/>
  <c r="G41" i="35" l="1"/>
  <c r="G40" i="35"/>
  <c r="G39" i="35"/>
  <c r="G38" i="35"/>
  <c r="H38" i="35" s="1"/>
  <c r="H39" i="35" l="1"/>
  <c r="H40" i="35" s="1"/>
  <c r="H41" i="35" s="1"/>
  <c r="H42" i="35" s="1"/>
  <c r="H43" i="35" s="1"/>
  <c r="H46" i="35" s="1"/>
  <c r="H47" i="35" s="1"/>
  <c r="H48" i="35" s="1"/>
  <c r="H12" i="35"/>
  <c r="H13" i="35" s="1"/>
  <c r="H14" i="35" s="1"/>
  <c r="H15" i="35" s="1"/>
  <c r="H16" i="35" s="1"/>
  <c r="H17" i="35" s="1"/>
  <c r="H18" i="35" s="1"/>
  <c r="H19" i="35" s="1"/>
  <c r="H20" i="35" s="1"/>
  <c r="H21" i="35" s="1"/>
  <c r="H22" i="35" s="1"/>
  <c r="H23" i="35" s="1"/>
  <c r="H24" i="35" s="1"/>
  <c r="H25" i="35" s="1"/>
  <c r="H26" i="35" s="1"/>
</calcChain>
</file>

<file path=xl/sharedStrings.xml><?xml version="1.0" encoding="utf-8"?>
<sst xmlns="http://schemas.openxmlformats.org/spreadsheetml/2006/main" count="135" uniqueCount="91">
  <si>
    <t>Total</t>
  </si>
  <si>
    <t>Priority</t>
  </si>
  <si>
    <t>Objective</t>
  </si>
  <si>
    <t>Summary of Impact</t>
  </si>
  <si>
    <t>"Running"</t>
  </si>
  <si>
    <t>PC#</t>
  </si>
  <si>
    <t>Index</t>
  </si>
  <si>
    <t>Fringes</t>
  </si>
  <si>
    <t>PC# Value</t>
  </si>
  <si>
    <t>DPS/OE</t>
  </si>
  <si>
    <t>Description</t>
  </si>
  <si>
    <t xml:space="preserve">   CENTRAL CONNECTICUT STATE UNIVERSITY</t>
  </si>
  <si>
    <t>Strategic</t>
  </si>
  <si>
    <t>Reallocation</t>
  </si>
  <si>
    <t>Below the line Reductions</t>
  </si>
  <si>
    <t>Budget Request Description</t>
  </si>
  <si>
    <t>for Reallocation</t>
  </si>
  <si>
    <t>Funding Source</t>
  </si>
  <si>
    <t>FY 2018 BUDGET CHANGE EXECUTIVE SUMMARY</t>
  </si>
  <si>
    <t>Request</t>
  </si>
  <si>
    <t>Net</t>
  </si>
  <si>
    <t>Budget</t>
  </si>
  <si>
    <t>Net Request</t>
  </si>
  <si>
    <t xml:space="preserve">Summary of Impact </t>
  </si>
  <si>
    <t>FY2018</t>
  </si>
  <si>
    <t>Budget/Budget FY18/Budget Instructions/FY18 Budget Request</t>
  </si>
  <si>
    <t>FY18 BUDGET REQUEST</t>
  </si>
  <si>
    <t>University Advertising</t>
  </si>
  <si>
    <t>6.3 &amp; 6.4</t>
  </si>
  <si>
    <t>University</t>
  </si>
  <si>
    <t>engagement of young alumni, students, and parents (approved for FY15)</t>
  </si>
  <si>
    <t>PC 00052455</t>
  </si>
  <si>
    <t>Assistant Director, Continuing Education</t>
  </si>
  <si>
    <t>Assistant Director, Alumni Affairs</t>
  </si>
  <si>
    <t>CONT31</t>
  </si>
  <si>
    <t>3.3</t>
  </si>
  <si>
    <t>Assistant Director, Marketing and Communications</t>
  </si>
  <si>
    <t>Advancement Services</t>
  </si>
  <si>
    <t>Alumni Affairs/Development</t>
  </si>
  <si>
    <t>Continuing Education</t>
  </si>
  <si>
    <t>Institutional Advancement</t>
  </si>
  <si>
    <t>Marketing and Communications</t>
  </si>
  <si>
    <t>Institute for Technology and Business Development</t>
  </si>
  <si>
    <t>transition to "home grown" phonathon software</t>
  </si>
  <si>
    <t>reduction in efforts designed to attract/retain clients (advertising, calls, direct marketing, etc.)</t>
  </si>
  <si>
    <t>reduction in travel and hospitality as well as the reduction in uas, sws, and gas</t>
  </si>
  <si>
    <t>reduction in efforts related to economic and workforce development (marketing, etc.)</t>
  </si>
  <si>
    <t>reduction in activities designed to engage/solicit alumni/friends</t>
  </si>
  <si>
    <t>reduction in University publications, solicitations, and stories</t>
  </si>
  <si>
    <t xml:space="preserve">Possible Reduction of $82,991 (5%) </t>
  </si>
  <si>
    <t>Possible Reduction of $165,982 (10%)</t>
  </si>
  <si>
    <t>Personnel (salary savings)</t>
  </si>
  <si>
    <t>assist with enrollment growth (approximately 1% of first time/full time tuition)</t>
  </si>
  <si>
    <t>eliminating the possibility of future position(s) - PC 00053162</t>
  </si>
  <si>
    <t xml:space="preserve">        Institutional Advancement</t>
  </si>
  <si>
    <t>CENTRAL CONNECTICUT STATE UNIVERSITY</t>
  </si>
  <si>
    <t>One-Time &amp; Capital Requests</t>
  </si>
  <si>
    <t>Fiscal Year</t>
  </si>
  <si>
    <t>Area</t>
  </si>
  <si>
    <t># of Items</t>
  </si>
  <si>
    <t>Cost Per Item</t>
  </si>
  <si>
    <t>One-Time</t>
  </si>
  <si>
    <t>Capital</t>
  </si>
  <si>
    <t>Total Request</t>
  </si>
  <si>
    <t>"Running" Total</t>
  </si>
  <si>
    <t>1</t>
  </si>
  <si>
    <t>2</t>
  </si>
  <si>
    <t>3</t>
  </si>
  <si>
    <t>Identify the fiscal year that the request will be received/paid in under the column "Fiscal Year".  If the request crosses multiple fiscal years identify the amount for each fiscal year.</t>
  </si>
  <si>
    <t xml:space="preserve"> Due to possible tax implications, do not include any Capital Requests for ITBD, student center, food service/dining halls, bookstore or residence life.  These requests should be included under the One-Time category only.</t>
  </si>
  <si>
    <t xml:space="preserve"> Do not include requests for technology type items that cannot be supported by IT.</t>
  </si>
  <si>
    <t xml:space="preserve"> Do not include requests that would be considered a project - these requests should be submitted to the Chief Administrative Officer.</t>
  </si>
  <si>
    <t xml:space="preserve">   </t>
  </si>
  <si>
    <t>Budget/Budget FY18/Budget Instructions/FY18 OneTime-Capital Request (Revised One-Time &amp; Capital)</t>
  </si>
  <si>
    <t>IA-ITBD</t>
  </si>
  <si>
    <t>Education and Innovation Center</t>
  </si>
  <si>
    <t xml:space="preserve"> </t>
  </si>
  <si>
    <t>Data Append Services</t>
  </si>
  <si>
    <t xml:space="preserve">IA </t>
  </si>
  <si>
    <t>IA</t>
  </si>
  <si>
    <t>Headsets</t>
  </si>
  <si>
    <t>finishing tool box (pliers, screw drivers, small sockets)</t>
  </si>
  <si>
    <t>dremel finishing tool kit for model prep</t>
  </si>
  <si>
    <t>smart board</t>
  </si>
  <si>
    <t>wall mount whiteboards</t>
  </si>
  <si>
    <t>professional standup work table</t>
  </si>
  <si>
    <t>replace old laptops</t>
  </si>
  <si>
    <t>update (clean) alumni data</t>
  </si>
  <si>
    <t>improved calling (alumni, development, admissions, etc.)</t>
  </si>
  <si>
    <t>maintain digital and technical marketing and support for continuing education</t>
  </si>
  <si>
    <t>development writer (communications related to alumni and development)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</si>
</sst>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&quot;$&quot;#,##0"/>
    <numFmt numFmtId="167" formatCode="mm/dd/yy;@"/>
    <numFmt numFmtId="168" formatCode="#,##0.0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8"/>
      <name val="Microsoft Sans Serif"/>
      <family val="2"/>
    </font>
    <font>
      <sz val="8"/>
      <name val="Microsoft Sans Serif"/>
      <family val="2"/>
      <charset val="204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14">
    <xf numFmtId="0" fontId="0" fillId="0" borderId="0"/>
    <xf numFmtId="0" fontId="10" fillId="0" borderId="0"/>
    <xf numFmtId="44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6" fillId="0" borderId="0"/>
    <xf numFmtId="0" fontId="6" fillId="0" borderId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0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0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18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20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7" fillId="0" borderId="0" applyFont="0" applyFill="0" applyBorder="0" applyAlignment="0" applyProtection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1" borderId="0" applyNumberFormat="0" applyBorder="0" applyAlignment="0" applyProtection="0"/>
    <xf numFmtId="0" fontId="28" fillId="5" borderId="0" applyNumberFormat="0" applyBorder="0" applyAlignment="0" applyProtection="0"/>
    <xf numFmtId="0" fontId="29" fillId="22" borderId="3" applyNumberFormat="0" applyAlignment="0" applyProtection="0"/>
    <xf numFmtId="0" fontId="30" fillId="23" borderId="4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6" borderId="0" applyNumberFormat="0" applyBorder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5" fillId="0" borderId="0" applyNumberFormat="0" applyFill="0" applyBorder="0" applyAlignment="0" applyProtection="0"/>
    <xf numFmtId="0" fontId="36" fillId="9" borderId="3" applyNumberFormat="0" applyAlignment="0" applyProtection="0"/>
    <xf numFmtId="0" fontId="37" fillId="0" borderId="8" applyNumberFormat="0" applyFill="0" applyAlignment="0" applyProtection="0"/>
    <xf numFmtId="0" fontId="38" fillId="24" borderId="0" applyNumberFormat="0" applyBorder="0" applyAlignment="0" applyProtection="0"/>
    <xf numFmtId="0" fontId="7" fillId="25" borderId="9" applyNumberFormat="0" applyFont="0" applyAlignment="0" applyProtection="0"/>
    <xf numFmtId="0" fontId="39" fillId="22" borderId="10" applyNumberFormat="0" applyAlignment="0" applyProtection="0"/>
    <xf numFmtId="41" fontId="40" fillId="0" borderId="1" applyBorder="0">
      <alignment horizontal="center"/>
      <protection locked="0"/>
    </xf>
    <xf numFmtId="0" fontId="41" fillId="0" borderId="0" applyNumberFormat="0" applyFill="0" applyBorder="0" applyAlignment="0" applyProtection="0"/>
    <xf numFmtId="0" fontId="42" fillId="0" borderId="11" applyNumberFormat="0" applyFill="0" applyAlignment="0" applyProtection="0"/>
    <xf numFmtId="0" fontId="4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25" borderId="9" applyNumberFormat="0" applyFont="0" applyAlignment="0" applyProtection="0"/>
    <xf numFmtId="0" fontId="7" fillId="0" borderId="0"/>
    <xf numFmtId="0" fontId="7" fillId="25" borderId="9" applyNumberFormat="0" applyFont="0" applyAlignment="0" applyProtection="0"/>
    <xf numFmtId="0" fontId="7" fillId="0" borderId="0"/>
    <xf numFmtId="168" fontId="7" fillId="0" borderId="0"/>
    <xf numFmtId="0" fontId="7" fillId="0" borderId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5" fillId="0" borderId="7" applyNumberFormat="0" applyFill="0" applyAlignment="0" applyProtection="0"/>
    <xf numFmtId="0" fontId="2" fillId="0" borderId="0"/>
    <xf numFmtId="44" fontId="2" fillId="0" borderId="0" applyFont="0" applyFill="0" applyBorder="0" applyAlignment="0" applyProtection="0"/>
    <xf numFmtId="0" fontId="7" fillId="0" borderId="0"/>
    <xf numFmtId="44" fontId="2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93">
    <xf numFmtId="0" fontId="0" fillId="0" borderId="0" xfId="0"/>
    <xf numFmtId="0" fontId="11" fillId="0" borderId="0" xfId="0" applyFont="1" applyFill="1" applyAlignment="1">
      <alignment vertical="top"/>
    </xf>
    <xf numFmtId="164" fontId="11" fillId="0" borderId="0" xfId="2" applyNumberFormat="1" applyFont="1" applyFill="1" applyBorder="1" applyAlignment="1">
      <alignment horizontal="center" vertical="top" wrapText="1"/>
    </xf>
    <xf numFmtId="44" fontId="11" fillId="0" borderId="0" xfId="2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164" fontId="11" fillId="0" borderId="0" xfId="2" applyNumberFormat="1" applyFont="1" applyFill="1" applyBorder="1" applyAlignment="1">
      <alignment horizontal="center" vertical="top"/>
    </xf>
    <xf numFmtId="37" fontId="0" fillId="0" borderId="0" xfId="0" applyNumberFormat="1"/>
    <xf numFmtId="0" fontId="8" fillId="0" borderId="0" xfId="0" applyFont="1" applyBorder="1" applyAlignment="1">
      <alignment horizontal="center" vertical="top" wrapText="1"/>
    </xf>
    <xf numFmtId="164" fontId="11" fillId="0" borderId="0" xfId="2" applyNumberFormat="1" applyFont="1" applyBorder="1" applyAlignment="1">
      <alignment horizontal="center" vertical="top" wrapText="1"/>
    </xf>
    <xf numFmtId="164" fontId="11" fillId="0" borderId="0" xfId="2" applyNumberFormat="1" applyFont="1" applyBorder="1" applyAlignment="1">
      <alignment horizontal="center" vertical="top"/>
    </xf>
    <xf numFmtId="0" fontId="8" fillId="3" borderId="0" xfId="0" applyFont="1" applyFill="1" applyBorder="1" applyAlignment="1">
      <alignment horizontal="center" vertical="top" wrapText="1"/>
    </xf>
    <xf numFmtId="0" fontId="12" fillId="3" borderId="0" xfId="0" applyFont="1" applyFill="1" applyBorder="1" applyAlignment="1">
      <alignment horizontal="center" vertical="top" wrapText="1"/>
    </xf>
    <xf numFmtId="164" fontId="11" fillId="3" borderId="0" xfId="2" applyNumberFormat="1" applyFont="1" applyFill="1" applyBorder="1" applyAlignment="1">
      <alignment horizontal="center" vertical="top" wrapText="1"/>
    </xf>
    <xf numFmtId="164" fontId="11" fillId="3" borderId="0" xfId="2" applyNumberFormat="1" applyFont="1" applyFill="1" applyBorder="1" applyAlignment="1">
      <alignment horizontal="center" vertical="top"/>
    </xf>
    <xf numFmtId="44" fontId="11" fillId="3" borderId="0" xfId="2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3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4" fillId="0" borderId="0" xfId="0" applyFont="1"/>
    <xf numFmtId="37" fontId="24" fillId="0" borderId="0" xfId="0" applyNumberFormat="1" applyFont="1"/>
    <xf numFmtId="37" fontId="24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1" xfId="0" applyFont="1" applyBorder="1"/>
    <xf numFmtId="37" fontId="24" fillId="0" borderId="0" xfId="0" applyNumberFormat="1" applyFont="1" applyBorder="1"/>
    <xf numFmtId="37" fontId="24" fillId="0" borderId="0" xfId="0" applyNumberFormat="1" applyFont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37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37" fontId="0" fillId="0" borderId="0" xfId="0" applyNumberFormat="1" applyFill="1"/>
    <xf numFmtId="41" fontId="7" fillId="0" borderId="0" xfId="3" applyNumberFormat="1" applyFont="1" applyFill="1" applyBorder="1" applyAlignment="1">
      <alignment vertical="top" wrapText="1"/>
    </xf>
    <xf numFmtId="0" fontId="0" fillId="0" borderId="0" xfId="0" applyFill="1"/>
    <xf numFmtId="37" fontId="0" fillId="0" borderId="0" xfId="0" applyNumberFormat="1" applyFill="1" applyAlignment="1">
      <alignment horizontal="center" vertical="center"/>
    </xf>
    <xf numFmtId="0" fontId="11" fillId="0" borderId="0" xfId="0" applyFont="1" applyFill="1" applyBorder="1"/>
    <xf numFmtId="0" fontId="23" fillId="0" borderId="2" xfId="0" applyFont="1" applyBorder="1" applyAlignment="1">
      <alignment horizontal="center" vertical="top" wrapText="1"/>
    </xf>
    <xf numFmtId="164" fontId="11" fillId="0" borderId="0" xfId="2" applyNumberFormat="1" applyFont="1" applyBorder="1" applyAlignment="1">
      <alignment horizontal="center" vertical="center" wrapText="1"/>
    </xf>
    <xf numFmtId="168" fontId="11" fillId="0" borderId="0" xfId="2" applyNumberFormat="1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164" fontId="11" fillId="3" borderId="0" xfId="2" applyNumberFormat="1" applyFont="1" applyFill="1" applyBorder="1" applyAlignment="1">
      <alignment horizontal="center" vertical="center" wrapText="1"/>
    </xf>
    <xf numFmtId="164" fontId="11" fillId="0" borderId="0" xfId="2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0" fillId="0" borderId="0" xfId="0" applyFont="1" applyFill="1"/>
    <xf numFmtId="164" fontId="0" fillId="0" borderId="0" xfId="2" applyNumberFormat="1" applyFont="1" applyFill="1"/>
    <xf numFmtId="164" fontId="0" fillId="0" borderId="0" xfId="2" applyNumberFormat="1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164" fontId="0" fillId="0" borderId="0" xfId="2" applyNumberFormat="1" applyFont="1" applyFill="1" applyBorder="1" applyAlignment="1">
      <alignment horizontal="center" vertical="center"/>
    </xf>
    <xf numFmtId="37" fontId="7" fillId="0" borderId="0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2" borderId="0" xfId="0" applyFill="1"/>
    <xf numFmtId="0" fontId="9" fillId="2" borderId="0" xfId="0" applyFont="1" applyFill="1" applyAlignment="1">
      <alignment horizontal="center"/>
    </xf>
    <xf numFmtId="37" fontId="0" fillId="2" borderId="0" xfId="0" applyNumberFormat="1" applyFill="1"/>
    <xf numFmtId="37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7" fillId="2" borderId="0" xfId="0" applyFont="1" applyFill="1" applyAlignment="1">
      <alignment horizontal="left"/>
    </xf>
    <xf numFmtId="0" fontId="7" fillId="0" borderId="0" xfId="0" applyFont="1"/>
    <xf numFmtId="167" fontId="8" fillId="0" borderId="0" xfId="0" applyNumberFormat="1" applyFont="1" applyFill="1" applyAlignment="1">
      <alignment horizontal="center"/>
    </xf>
    <xf numFmtId="49" fontId="8" fillId="0" borderId="0" xfId="0" applyNumberFormat="1" applyFont="1" applyFill="1" applyAlignment="1" applyProtection="1">
      <alignment horizontal="left"/>
      <protection locked="0"/>
    </xf>
    <xf numFmtId="0" fontId="9" fillId="2" borderId="0" xfId="0" applyFont="1" applyFill="1" applyBorder="1" applyAlignment="1">
      <alignment horizontal="left" vertical="top"/>
    </xf>
    <xf numFmtId="0" fontId="0" fillId="0" borderId="0" xfId="0"/>
    <xf numFmtId="0" fontId="7" fillId="0" borderId="1" xfId="0" applyFont="1" applyBorder="1" applyAlignment="1">
      <alignment horizontal="left" vertical="center"/>
    </xf>
    <xf numFmtId="37" fontId="7" fillId="0" borderId="0" xfId="0" applyNumberFormat="1" applyFont="1" applyFill="1" applyBorder="1" applyAlignment="1">
      <alignment horizontal="center"/>
    </xf>
    <xf numFmtId="0" fontId="13" fillId="0" borderId="0" xfId="0" applyFont="1" applyBorder="1"/>
    <xf numFmtId="37" fontId="13" fillId="0" borderId="0" xfId="0" applyNumberFormat="1" applyFont="1" applyBorder="1"/>
    <xf numFmtId="37" fontId="13" fillId="0" borderId="0" xfId="0" applyNumberFormat="1" applyFont="1" applyBorder="1" applyAlignment="1">
      <alignment horizontal="center"/>
    </xf>
    <xf numFmtId="165" fontId="13" fillId="0" borderId="0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37" fontId="13" fillId="0" borderId="0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4" fontId="13" fillId="0" borderId="0" xfId="2" applyNumberFormat="1" applyFont="1" applyFill="1" applyBorder="1" applyAlignment="1">
      <alignment horizontal="center"/>
    </xf>
    <xf numFmtId="164" fontId="13" fillId="0" borderId="0" xfId="2" applyNumberFormat="1" applyFont="1" applyFill="1" applyBorder="1" applyAlignment="1">
      <alignment horizontal="center" vertical="center"/>
    </xf>
    <xf numFmtId="37" fontId="7" fillId="0" borderId="0" xfId="0" applyNumberFormat="1" applyFont="1" applyFill="1" applyBorder="1"/>
    <xf numFmtId="37" fontId="7" fillId="0" borderId="0" xfId="0" applyNumberFormat="1" applyFont="1" applyBorder="1"/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0" fillId="0" borderId="0" xfId="0" applyAlignment="1">
      <alignment vertical="top"/>
    </xf>
    <xf numFmtId="0" fontId="0" fillId="0" borderId="0" xfId="0" applyAlignment="1"/>
    <xf numFmtId="37" fontId="0" fillId="0" borderId="0" xfId="0" applyNumberFormat="1" applyAlignment="1"/>
    <xf numFmtId="0" fontId="7" fillId="0" borderId="0" xfId="98" applyFont="1" applyAlignment="1">
      <alignment horizontal="left" wrapText="1"/>
    </xf>
    <xf numFmtId="37" fontId="0" fillId="0" borderId="0" xfId="0" applyNumberFormat="1" applyFill="1" applyAlignment="1"/>
    <xf numFmtId="0" fontId="15" fillId="0" borderId="0" xfId="0" applyFont="1" applyFill="1" applyBorder="1" applyAlignment="1">
      <alignment horizontal="left" wrapText="1"/>
    </xf>
    <xf numFmtId="37" fontId="0" fillId="0" borderId="0" xfId="0" applyNumberForma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49" fontId="7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7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0" fontId="7" fillId="0" borderId="0" xfId="98" applyFont="1" applyBorder="1" applyAlignment="1">
      <alignment horizontal="left" wrapText="1"/>
    </xf>
    <xf numFmtId="166" fontId="7" fillId="0" borderId="0" xfId="0" applyNumberFormat="1" applyFont="1" applyFill="1" applyBorder="1" applyAlignment="1" applyProtection="1">
      <alignment wrapText="1"/>
      <protection locked="0"/>
    </xf>
    <xf numFmtId="49" fontId="7" fillId="0" borderId="0" xfId="134" applyNumberFormat="1" applyFont="1" applyFill="1" applyBorder="1" applyAlignment="1" applyProtection="1">
      <alignment horizontal="center" wrapText="1"/>
      <protection locked="0"/>
    </xf>
    <xf numFmtId="0" fontId="7" fillId="0" borderId="0" xfId="134" applyFont="1" applyBorder="1" applyAlignment="1">
      <alignment horizontal="center"/>
    </xf>
    <xf numFmtId="0" fontId="7" fillId="0" borderId="0" xfId="134" applyFont="1" applyBorder="1" applyAlignment="1"/>
    <xf numFmtId="37" fontId="7" fillId="0" borderId="0" xfId="0" applyNumberFormat="1" applyFont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37" fontId="7" fillId="0" borderId="0" xfId="0" applyNumberFormat="1" applyFont="1" applyBorder="1" applyAlignment="1"/>
    <xf numFmtId="49" fontId="7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left" vertical="top"/>
    </xf>
    <xf numFmtId="165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7" fillId="0" borderId="0" xfId="0" applyFont="1" applyFill="1" applyAlignment="1">
      <alignment horizontal="left"/>
    </xf>
    <xf numFmtId="0" fontId="9" fillId="0" borderId="0" xfId="412" applyFont="1" applyFill="1" applyBorder="1"/>
    <xf numFmtId="0" fontId="9" fillId="0" borderId="0" xfId="412" applyFont="1" applyFill="1" applyBorder="1" applyAlignment="1">
      <alignment horizontal="center"/>
    </xf>
    <xf numFmtId="164" fontId="9" fillId="0" borderId="0" xfId="413" applyNumberFormat="1" applyFont="1" applyFill="1" applyBorder="1" applyAlignment="1">
      <alignment horizontal="center"/>
    </xf>
    <xf numFmtId="37" fontId="9" fillId="0" borderId="0" xfId="413" applyNumberFormat="1" applyFont="1" applyFill="1" applyBorder="1" applyAlignment="1">
      <alignment horizontal="center"/>
    </xf>
    <xf numFmtId="5" fontId="9" fillId="0" borderId="0" xfId="413" applyNumberFormat="1" applyFont="1" applyFill="1" applyBorder="1" applyAlignment="1"/>
    <xf numFmtId="5" fontId="9" fillId="0" borderId="0" xfId="413" applyNumberFormat="1" applyFont="1" applyFill="1" applyBorder="1" applyAlignment="1">
      <alignment horizontal="center"/>
    </xf>
    <xf numFmtId="5" fontId="9" fillId="0" borderId="0" xfId="413" applyNumberFormat="1" applyFont="1" applyFill="1" applyBorder="1"/>
    <xf numFmtId="164" fontId="9" fillId="0" borderId="0" xfId="413" applyNumberFormat="1" applyFont="1" applyFill="1" applyBorder="1"/>
    <xf numFmtId="164" fontId="9" fillId="0" borderId="0" xfId="413" applyNumberFormat="1" applyFont="1" applyFill="1" applyBorder="1" applyAlignment="1"/>
    <xf numFmtId="37" fontId="9" fillId="0" borderId="0" xfId="412" applyNumberFormat="1" applyFont="1" applyFill="1" applyBorder="1" applyAlignment="1"/>
    <xf numFmtId="49" fontId="9" fillId="0" borderId="0" xfId="412" applyNumberFormat="1" applyFont="1" applyFill="1" applyBorder="1"/>
    <xf numFmtId="0" fontId="24" fillId="0" borderId="0" xfId="412" applyFont="1" applyFill="1" applyBorder="1"/>
    <xf numFmtId="0" fontId="24" fillId="0" borderId="0" xfId="412" applyFont="1" applyFill="1" applyBorder="1" applyAlignment="1">
      <alignment horizontal="center"/>
    </xf>
    <xf numFmtId="164" fontId="24" fillId="0" borderId="0" xfId="413" applyNumberFormat="1" applyFont="1" applyFill="1" applyBorder="1" applyAlignment="1">
      <alignment horizontal="center"/>
    </xf>
    <xf numFmtId="37" fontId="24" fillId="0" borderId="0" xfId="413" applyNumberFormat="1" applyFont="1" applyFill="1" applyBorder="1" applyAlignment="1">
      <alignment horizontal="center"/>
    </xf>
    <xf numFmtId="5" fontId="24" fillId="0" borderId="0" xfId="413" applyNumberFormat="1" applyFont="1" applyFill="1" applyBorder="1" applyAlignment="1"/>
    <xf numFmtId="5" fontId="24" fillId="0" borderId="0" xfId="413" applyNumberFormat="1" applyFont="1" applyFill="1" applyBorder="1" applyAlignment="1">
      <alignment horizontal="center"/>
    </xf>
    <xf numFmtId="164" fontId="12" fillId="0" borderId="0" xfId="413" applyNumberFormat="1" applyFont="1" applyFill="1" applyBorder="1" applyAlignment="1">
      <alignment horizontal="center"/>
    </xf>
    <xf numFmtId="5" fontId="24" fillId="0" borderId="0" xfId="413" applyNumberFormat="1" applyFont="1" applyFill="1" applyBorder="1"/>
    <xf numFmtId="164" fontId="24" fillId="0" borderId="0" xfId="413" applyNumberFormat="1" applyFont="1" applyFill="1" applyBorder="1"/>
    <xf numFmtId="164" fontId="24" fillId="0" borderId="0" xfId="413" applyNumberFormat="1" applyFont="1" applyFill="1" applyBorder="1" applyAlignment="1"/>
    <xf numFmtId="37" fontId="24" fillId="0" borderId="0" xfId="412" applyNumberFormat="1" applyFont="1" applyFill="1" applyBorder="1" applyAlignment="1"/>
    <xf numFmtId="49" fontId="24" fillId="0" borderId="0" xfId="412" applyNumberFormat="1" applyFont="1" applyFill="1" applyBorder="1"/>
    <xf numFmtId="0" fontId="45" fillId="0" borderId="1" xfId="412" applyFont="1" applyFill="1" applyBorder="1" applyAlignment="1">
      <alignment horizontal="center" wrapText="1"/>
    </xf>
    <xf numFmtId="0" fontId="46" fillId="0" borderId="12" xfId="412" applyFont="1" applyFill="1" applyBorder="1" applyAlignment="1">
      <alignment horizontal="center" wrapText="1"/>
    </xf>
    <xf numFmtId="0" fontId="24" fillId="0" borderId="12" xfId="412" applyFont="1" applyFill="1" applyBorder="1" applyAlignment="1">
      <alignment horizontal="center" wrapText="1"/>
    </xf>
    <xf numFmtId="164" fontId="24" fillId="0" borderId="12" xfId="413" applyNumberFormat="1" applyFont="1" applyFill="1" applyBorder="1" applyAlignment="1">
      <alignment horizontal="center" wrapText="1"/>
    </xf>
    <xf numFmtId="37" fontId="24" fillId="0" borderId="12" xfId="413" applyNumberFormat="1" applyFont="1" applyFill="1" applyBorder="1" applyAlignment="1">
      <alignment horizontal="center" wrapText="1"/>
    </xf>
    <xf numFmtId="5" fontId="24" fillId="0" borderId="12" xfId="413" applyNumberFormat="1" applyFont="1" applyFill="1" applyBorder="1" applyAlignment="1">
      <alignment horizontal="center" wrapText="1"/>
    </xf>
    <xf numFmtId="44" fontId="24" fillId="0" borderId="12" xfId="413" applyFont="1" applyFill="1" applyBorder="1" applyAlignment="1">
      <alignment horizontal="center" wrapText="1"/>
    </xf>
    <xf numFmtId="49" fontId="24" fillId="0" borderId="12" xfId="412" applyNumberFormat="1" applyFont="1" applyFill="1" applyBorder="1" applyAlignment="1">
      <alignment horizontal="center"/>
    </xf>
    <xf numFmtId="0" fontId="24" fillId="0" borderId="0" xfId="412" applyFont="1" applyFill="1" applyBorder="1" applyAlignment="1"/>
    <xf numFmtId="0" fontId="24" fillId="0" borderId="0" xfId="412" applyFont="1" applyFill="1" applyBorder="1" applyAlignment="1">
      <alignment horizontal="center" wrapText="1"/>
    </xf>
    <xf numFmtId="164" fontId="24" fillId="0" borderId="0" xfId="413" applyNumberFormat="1" applyFont="1" applyFill="1" applyBorder="1" applyAlignment="1">
      <alignment horizontal="center" wrapText="1"/>
    </xf>
    <xf numFmtId="5" fontId="24" fillId="0" borderId="0" xfId="413" applyNumberFormat="1" applyFont="1" applyFill="1" applyBorder="1" applyAlignment="1">
      <alignment horizontal="center" wrapText="1"/>
    </xf>
    <xf numFmtId="44" fontId="24" fillId="0" borderId="0" xfId="413" applyFont="1" applyFill="1" applyBorder="1" applyAlignment="1">
      <alignment horizontal="center" wrapText="1"/>
    </xf>
    <xf numFmtId="49" fontId="24" fillId="0" borderId="0" xfId="412" applyNumberFormat="1" applyFont="1" applyFill="1" applyBorder="1" applyAlignment="1">
      <alignment horizontal="center"/>
    </xf>
    <xf numFmtId="0" fontId="7" fillId="0" borderId="0" xfId="412" applyFont="1" applyFill="1" applyBorder="1" applyAlignment="1">
      <alignment vertical="top"/>
    </xf>
    <xf numFmtId="0" fontId="7" fillId="0" borderId="0" xfId="412" applyFont="1" applyFill="1" applyBorder="1" applyAlignment="1">
      <alignment horizontal="center" vertical="top"/>
    </xf>
    <xf numFmtId="9" fontId="7" fillId="0" borderId="0" xfId="412" applyNumberFormat="1" applyFont="1" applyFill="1" applyBorder="1" applyAlignment="1">
      <alignment vertical="top" wrapText="1"/>
    </xf>
    <xf numFmtId="6" fontId="7" fillId="0" borderId="0" xfId="412" applyNumberFormat="1" applyFont="1" applyFill="1" applyBorder="1" applyAlignment="1">
      <alignment vertical="top" wrapText="1"/>
    </xf>
    <xf numFmtId="164" fontId="7" fillId="0" borderId="0" xfId="413" applyNumberFormat="1" applyFont="1" applyFill="1" applyBorder="1" applyAlignment="1">
      <alignment horizontal="center" vertical="top"/>
    </xf>
    <xf numFmtId="37" fontId="7" fillId="0" borderId="0" xfId="413" applyNumberFormat="1" applyFont="1" applyFill="1" applyBorder="1" applyAlignment="1">
      <alignment horizontal="center" vertical="top"/>
    </xf>
    <xf numFmtId="5" fontId="7" fillId="0" borderId="0" xfId="413" applyNumberFormat="1" applyFont="1" applyFill="1" applyBorder="1" applyAlignment="1">
      <alignment vertical="top"/>
    </xf>
    <xf numFmtId="5" fontId="7" fillId="0" borderId="0" xfId="413" applyNumberFormat="1" applyFont="1" applyFill="1" applyBorder="1" applyAlignment="1">
      <alignment horizontal="center" vertical="top"/>
    </xf>
    <xf numFmtId="164" fontId="7" fillId="0" borderId="0" xfId="413" applyNumberFormat="1" applyFont="1" applyFill="1" applyBorder="1" applyAlignment="1">
      <alignment vertical="top"/>
    </xf>
    <xf numFmtId="37" fontId="7" fillId="0" borderId="0" xfId="412" applyNumberFormat="1" applyFont="1" applyFill="1" applyBorder="1" applyAlignment="1">
      <alignment vertical="top"/>
    </xf>
    <xf numFmtId="49" fontId="7" fillId="0" borderId="0" xfId="412" applyNumberFormat="1" applyFont="1" applyFill="1" applyBorder="1" applyAlignment="1">
      <alignment vertical="top" wrapText="1"/>
    </xf>
    <xf numFmtId="49" fontId="7" fillId="0" borderId="0" xfId="412" applyNumberFormat="1" applyFont="1" applyFill="1" applyBorder="1" applyAlignment="1">
      <alignment horizontal="center" vertical="top"/>
    </xf>
    <xf numFmtId="49" fontId="7" fillId="0" borderId="0" xfId="412" applyNumberFormat="1" applyFont="1" applyAlignment="1">
      <alignment horizontal="center"/>
    </xf>
    <xf numFmtId="0" fontId="7" fillId="0" borderId="0" xfId="412" applyFont="1" applyAlignment="1">
      <alignment wrapText="1"/>
    </xf>
    <xf numFmtId="49" fontId="44" fillId="0" borderId="0" xfId="412" applyNumberFormat="1" applyFont="1" applyAlignment="1">
      <alignment horizontal="left" wrapText="1"/>
    </xf>
    <xf numFmtId="0" fontId="7" fillId="0" borderId="0" xfId="412" applyFont="1" applyFill="1" applyBorder="1"/>
    <xf numFmtId="0" fontId="7" fillId="0" borderId="0" xfId="412" applyFont="1" applyFill="1" applyBorder="1" applyAlignment="1">
      <alignment horizontal="center"/>
    </xf>
    <xf numFmtId="0" fontId="44" fillId="0" borderId="0" xfId="412" applyFont="1" applyAlignment="1">
      <alignment wrapText="1"/>
    </xf>
    <xf numFmtId="164" fontId="7" fillId="0" borderId="0" xfId="413" applyNumberFormat="1" applyFont="1" applyFill="1" applyBorder="1" applyAlignment="1">
      <alignment horizontal="center"/>
    </xf>
    <xf numFmtId="164" fontId="7" fillId="0" borderId="0" xfId="413" applyNumberFormat="1" applyFont="1" applyFill="1" applyBorder="1"/>
    <xf numFmtId="37" fontId="7" fillId="0" borderId="0" xfId="412" applyNumberFormat="1" applyFont="1" applyFill="1" applyBorder="1" applyAlignment="1"/>
    <xf numFmtId="0" fontId="44" fillId="0" borderId="0" xfId="412" applyFont="1" applyFill="1" applyAlignment="1">
      <alignment wrapText="1"/>
    </xf>
    <xf numFmtId="5" fontId="7" fillId="0" borderId="0" xfId="413" applyNumberFormat="1" applyFont="1" applyFill="1" applyBorder="1" applyAlignment="1">
      <alignment horizontal="center"/>
    </xf>
    <xf numFmtId="49" fontId="7" fillId="0" borderId="0" xfId="412" applyNumberFormat="1" applyFont="1" applyAlignment="1">
      <alignment horizontal="left" wrapText="1"/>
    </xf>
    <xf numFmtId="5" fontId="7" fillId="0" borderId="0" xfId="413" applyNumberFormat="1" applyFont="1" applyFill="1" applyBorder="1"/>
    <xf numFmtId="5" fontId="7" fillId="0" borderId="0" xfId="413" applyNumberFormat="1" applyFont="1" applyFill="1" applyBorder="1" applyAlignment="1"/>
    <xf numFmtId="49" fontId="7" fillId="0" borderId="0" xfId="412" applyNumberFormat="1" applyFont="1" applyFill="1" applyBorder="1"/>
    <xf numFmtId="37" fontId="7" fillId="0" borderId="0" xfId="413" applyNumberFormat="1" applyFont="1" applyFill="1" applyBorder="1" applyAlignment="1">
      <alignment horizontal="center"/>
    </xf>
    <xf numFmtId="5" fontId="7" fillId="26" borderId="13" xfId="413" applyNumberFormat="1" applyFont="1" applyFill="1" applyBorder="1" applyAlignment="1"/>
    <xf numFmtId="164" fontId="7" fillId="0" borderId="0" xfId="413" applyNumberFormat="1" applyFont="1" applyFill="1" applyBorder="1" applyAlignment="1"/>
    <xf numFmtId="0" fontId="45" fillId="0" borderId="0" xfId="412" applyFont="1" applyFill="1" applyBorder="1" applyAlignment="1">
      <alignment horizontal="left"/>
    </xf>
    <xf numFmtId="0" fontId="7" fillId="0" borderId="0" xfId="412" applyFont="1" applyFill="1" applyBorder="1" applyAlignment="1">
      <alignment horizontal="left"/>
    </xf>
    <xf numFmtId="0" fontId="8" fillId="0" borderId="0" xfId="412" applyFont="1" applyFill="1" applyBorder="1" applyAlignment="1">
      <alignment horizontal="left"/>
    </xf>
    <xf numFmtId="0" fontId="7" fillId="0" borderId="0" xfId="412" applyFont="1" applyFill="1" applyBorder="1" applyAlignment="1"/>
    <xf numFmtId="49" fontId="44" fillId="0" borderId="0" xfId="0" applyNumberFormat="1" applyFont="1" applyAlignment="1">
      <alignment horizontal="left" wrapText="1"/>
    </xf>
    <xf numFmtId="9" fontId="7" fillId="0" borderId="0" xfId="412" applyNumberFormat="1" applyFont="1" applyFill="1" applyBorder="1" applyAlignment="1">
      <alignment horizontal="center" wrapText="1"/>
    </xf>
    <xf numFmtId="9" fontId="7" fillId="0" borderId="0" xfId="412" applyNumberFormat="1" applyFont="1" applyFill="1" applyBorder="1" applyAlignment="1">
      <alignment wrapText="1"/>
    </xf>
    <xf numFmtId="5" fontId="44" fillId="0" borderId="0" xfId="412" applyNumberFormat="1" applyFont="1" applyAlignment="1"/>
    <xf numFmtId="5" fontId="44" fillId="0" borderId="0" xfId="412" applyNumberFormat="1" applyFont="1" applyFill="1" applyAlignment="1"/>
    <xf numFmtId="49" fontId="7" fillId="0" borderId="0" xfId="412" applyNumberFormat="1" applyFont="1" applyFill="1" applyBorder="1" applyAlignment="1"/>
    <xf numFmtId="0" fontId="47" fillId="0" borderId="1" xfId="412" applyFont="1" applyFill="1" applyBorder="1" applyAlignment="1">
      <alignment horizontal="center"/>
    </xf>
  </cellXfs>
  <cellStyles count="414">
    <cellStyle name="20% - Accent1 2" xfId="349"/>
    <cellStyle name="20% - Accent2 2" xfId="350"/>
    <cellStyle name="20% - Accent3 2" xfId="351"/>
    <cellStyle name="20% - Accent4 2" xfId="352"/>
    <cellStyle name="20% - Accent5 2" xfId="353"/>
    <cellStyle name="20% - Accent6 2" xfId="354"/>
    <cellStyle name="40% - Accent1 2" xfId="355"/>
    <cellStyle name="40% - Accent2 2" xfId="356"/>
    <cellStyle name="40% - Accent3 2" xfId="357"/>
    <cellStyle name="40% - Accent4 2" xfId="358"/>
    <cellStyle name="40% - Accent5 2" xfId="359"/>
    <cellStyle name="40% - Accent6 2" xfId="360"/>
    <cellStyle name="60% - Accent1 2" xfId="361"/>
    <cellStyle name="60% - Accent2 2" xfId="362"/>
    <cellStyle name="60% - Accent3 2" xfId="363"/>
    <cellStyle name="60% - Accent4 2" xfId="364"/>
    <cellStyle name="60% - Accent5 2" xfId="365"/>
    <cellStyle name="60% - Accent6 2" xfId="366"/>
    <cellStyle name="Accent1 2" xfId="367"/>
    <cellStyle name="Accent2 2" xfId="368"/>
    <cellStyle name="Accent3 2" xfId="369"/>
    <cellStyle name="Accent4 2" xfId="370"/>
    <cellStyle name="Accent5 2" xfId="371"/>
    <cellStyle name="Accent6 2" xfId="372"/>
    <cellStyle name="Bad 2" xfId="373"/>
    <cellStyle name="Calculation 2" xfId="374"/>
    <cellStyle name="Check Cell 2" xfId="375"/>
    <cellStyle name="Comma 10" xfId="47"/>
    <cellStyle name="Comma 10 2" xfId="99"/>
    <cellStyle name="Comma 10 3" xfId="118"/>
    <cellStyle name="Comma 10 4" xfId="135"/>
    <cellStyle name="Comma 10 5" xfId="153"/>
    <cellStyle name="Comma 10 6" xfId="169"/>
    <cellStyle name="Comma 10 7" xfId="184"/>
    <cellStyle name="Comma 10 8" xfId="194"/>
    <cellStyle name="Comma 11" xfId="48"/>
    <cellStyle name="Comma 11 2" xfId="100"/>
    <cellStyle name="Comma 11 3" xfId="119"/>
    <cellStyle name="Comma 11 4" xfId="136"/>
    <cellStyle name="Comma 11 5" xfId="154"/>
    <cellStyle name="Comma 11 6" xfId="170"/>
    <cellStyle name="Comma 11 7" xfId="185"/>
    <cellStyle name="Comma 11 8" xfId="195"/>
    <cellStyle name="Comma 12" xfId="59"/>
    <cellStyle name="Comma 13" xfId="57"/>
    <cellStyle name="Comma 14" xfId="56"/>
    <cellStyle name="Comma 15" xfId="62"/>
    <cellStyle name="Comma 16" xfId="61"/>
    <cellStyle name="Comma 17" xfId="60"/>
    <cellStyle name="Comma 18" xfId="58"/>
    <cellStyle name="Comma 19" xfId="204"/>
    <cellStyle name="Comma 2" xfId="49"/>
    <cellStyle name="Comma 2 2" xfId="101"/>
    <cellStyle name="Comma 2 3" xfId="120"/>
    <cellStyle name="Comma 2 4" xfId="137"/>
    <cellStyle name="Comma 2 5" xfId="155"/>
    <cellStyle name="Comma 2 6" xfId="171"/>
    <cellStyle name="Comma 2 7" xfId="186"/>
    <cellStyle name="Comma 2 8" xfId="196"/>
    <cellStyle name="Comma 20" xfId="214"/>
    <cellStyle name="Comma 21" xfId="7"/>
    <cellStyle name="Comma 3" xfId="10"/>
    <cellStyle name="Comma 3 10" xfId="133"/>
    <cellStyle name="Comma 3 11" xfId="108"/>
    <cellStyle name="Comma 3 12" xfId="64"/>
    <cellStyle name="Comma 3 13" xfId="144"/>
    <cellStyle name="Comma 3 2" xfId="20"/>
    <cellStyle name="Comma 3 3" xfId="25"/>
    <cellStyle name="Comma 3 4" xfId="32"/>
    <cellStyle name="Comma 3 5" xfId="37"/>
    <cellStyle name="Comma 3 6" xfId="43"/>
    <cellStyle name="Comma 3 7" xfId="66"/>
    <cellStyle name="Comma 3 8" xfId="97"/>
    <cellStyle name="Comma 3 9" xfId="116"/>
    <cellStyle name="Comma 4" xfId="11"/>
    <cellStyle name="Comma 4 10" xfId="129"/>
    <cellStyle name="Comma 4 11" xfId="152"/>
    <cellStyle name="Comma 4 12" xfId="168"/>
    <cellStyle name="Comma 4 13" xfId="183"/>
    <cellStyle name="Comma 4 2" xfId="21"/>
    <cellStyle name="Comma 4 3" xfId="26"/>
    <cellStyle name="Comma 4 4" xfId="33"/>
    <cellStyle name="Comma 4 5" xfId="38"/>
    <cellStyle name="Comma 4 6" xfId="44"/>
    <cellStyle name="Comma 4 7" xfId="67"/>
    <cellStyle name="Comma 4 8" xfId="93"/>
    <cellStyle name="Comma 4 9" xfId="111"/>
    <cellStyle name="Comma 5" xfId="50"/>
    <cellStyle name="Comma 5 2" xfId="102"/>
    <cellStyle name="Comma 5 3" xfId="121"/>
    <cellStyle name="Comma 5 4" xfId="138"/>
    <cellStyle name="Comma 5 5" xfId="156"/>
    <cellStyle name="Comma 5 6" xfId="172"/>
    <cellStyle name="Comma 5 7" xfId="187"/>
    <cellStyle name="Comma 5 8" xfId="197"/>
    <cellStyle name="Comma 6" xfId="51"/>
    <cellStyle name="Comma 6 2" xfId="103"/>
    <cellStyle name="Comma 6 3" xfId="122"/>
    <cellStyle name="Comma 6 4" xfId="139"/>
    <cellStyle name="Comma 6 5" xfId="157"/>
    <cellStyle name="Comma 6 6" xfId="173"/>
    <cellStyle name="Comma 6 7" xfId="188"/>
    <cellStyle name="Comma 6 8" xfId="198"/>
    <cellStyle name="Comma 7" xfId="52"/>
    <cellStyle name="Comma 7 2" xfId="104"/>
    <cellStyle name="Comma 7 3" xfId="123"/>
    <cellStyle name="Comma 7 4" xfId="140"/>
    <cellStyle name="Comma 7 5" xfId="158"/>
    <cellStyle name="Comma 7 6" xfId="174"/>
    <cellStyle name="Comma 7 7" xfId="189"/>
    <cellStyle name="Comma 7 8" xfId="199"/>
    <cellStyle name="Comma 8" xfId="53"/>
    <cellStyle name="Comma 8 2" xfId="105"/>
    <cellStyle name="Comma 8 3" xfId="124"/>
    <cellStyle name="Comma 8 4" xfId="141"/>
    <cellStyle name="Comma 8 5" xfId="159"/>
    <cellStyle name="Comma 8 6" xfId="175"/>
    <cellStyle name="Comma 8 7" xfId="190"/>
    <cellStyle name="Comma 8 8" xfId="200"/>
    <cellStyle name="Comma 9" xfId="54"/>
    <cellStyle name="Comma 9 2" xfId="106"/>
    <cellStyle name="Comma 9 3" xfId="125"/>
    <cellStyle name="Comma 9 4" xfId="142"/>
    <cellStyle name="Comma 9 5" xfId="160"/>
    <cellStyle name="Comma 9 6" xfId="176"/>
    <cellStyle name="Comma 9 7" xfId="191"/>
    <cellStyle name="Comma 9 8" xfId="201"/>
    <cellStyle name="Currency" xfId="3" builtinId="4"/>
    <cellStyle name="Currency 10" xfId="413"/>
    <cellStyle name="Currency 2" xfId="6"/>
    <cellStyle name="Currency 2 2" xfId="278"/>
    <cellStyle name="Currency 2 2 2" xfId="328"/>
    <cellStyle name="Currency 2 2 3" xfId="394"/>
    <cellStyle name="Currency 2 3" xfId="306"/>
    <cellStyle name="Currency 2 3 2" xfId="393"/>
    <cellStyle name="Currency 2 4" xfId="229"/>
    <cellStyle name="Currency 2 5" xfId="377"/>
    <cellStyle name="Currency 3" xfId="2"/>
    <cellStyle name="Currency 3 2" xfId="401"/>
    <cellStyle name="Currency 4" xfId="216"/>
    <cellStyle name="Currency 4 2" xfId="287"/>
    <cellStyle name="Currency 4 3" xfId="251"/>
    <cellStyle name="Currency 5" xfId="264"/>
    <cellStyle name="Currency 5 2" xfId="300"/>
    <cellStyle name="Currency 5 2 2" xfId="343"/>
    <cellStyle name="Currency 5 3" xfId="323"/>
    <cellStyle name="Currency 5 4" xfId="376"/>
    <cellStyle name="Currency 6" xfId="266"/>
    <cellStyle name="Currency 6 2" xfId="302"/>
    <cellStyle name="Currency 6 2 2" xfId="344"/>
    <cellStyle name="Currency 6 3" xfId="325"/>
    <cellStyle name="Currency 6 4" xfId="348"/>
    <cellStyle name="Currency 7" xfId="268"/>
    <cellStyle name="Currency 7 2" xfId="327"/>
    <cellStyle name="Currency 7 3" xfId="409"/>
    <cellStyle name="Currency 8" xfId="304"/>
    <cellStyle name="Currency 9" xfId="411"/>
    <cellStyle name="Excel Built-in Currency" xfId="399"/>
    <cellStyle name="Excel Built-in Normal" xfId="4"/>
    <cellStyle name="Excel Built-in Normal 2" xfId="400"/>
    <cellStyle name="Explanatory Text 2" xfId="378"/>
    <cellStyle name="Good 2" xfId="379"/>
    <cellStyle name="Heading 1 2" xfId="380"/>
    <cellStyle name="Heading 2 2" xfId="381"/>
    <cellStyle name="Heading 3 2" xfId="382"/>
    <cellStyle name="Heading 3 2 2" xfId="407"/>
    <cellStyle name="Heading 4 2" xfId="383"/>
    <cellStyle name="Input 2" xfId="384"/>
    <cellStyle name="Linked Cell 2" xfId="385"/>
    <cellStyle name="Neutral 2" xfId="386"/>
    <cellStyle name="Normal" xfId="0" builtinId="0"/>
    <cellStyle name="Normal 10" xfId="30"/>
    <cellStyle name="Normal 10 2" xfId="84"/>
    <cellStyle name="Normal 10 3" xfId="86"/>
    <cellStyle name="Normal 10 4" xfId="110"/>
    <cellStyle name="Normal 10 5" xfId="128"/>
    <cellStyle name="Normal 10 6" xfId="151"/>
    <cellStyle name="Normal 10 7" xfId="167"/>
    <cellStyle name="Normal 10 8" xfId="182"/>
    <cellStyle name="Normal 11" xfId="41"/>
    <cellStyle name="Normal 11 2" xfId="94"/>
    <cellStyle name="Normal 11 3" xfId="112"/>
    <cellStyle name="Normal 11 4" xfId="130"/>
    <cellStyle name="Normal 11 5" xfId="149"/>
    <cellStyle name="Normal 11 6" xfId="165"/>
    <cellStyle name="Normal 11 7" xfId="180"/>
    <cellStyle name="Normal 11 8" xfId="193"/>
    <cellStyle name="Normal 12" xfId="202"/>
    <cellStyle name="Normal 12 10" xfId="398"/>
    <cellStyle name="Normal 12 2" xfId="207"/>
    <cellStyle name="Normal 12 2 2" xfId="211"/>
    <cellStyle name="Normal 12 2 2 2" xfId="227"/>
    <cellStyle name="Normal 12 2 2 2 2" xfId="298"/>
    <cellStyle name="Normal 12 2 2 2 2 2" xfId="342"/>
    <cellStyle name="Normal 12 2 2 2 3" xfId="321"/>
    <cellStyle name="Normal 12 2 2 2 4" xfId="262"/>
    <cellStyle name="Normal 12 2 2 2_Budget FY16" xfId="231"/>
    <cellStyle name="Normal 12 2 2 3" xfId="222"/>
    <cellStyle name="Normal 12 2 2 3 2" xfId="293"/>
    <cellStyle name="Normal 12 2 2 3 2 2" xfId="337"/>
    <cellStyle name="Normal 12 2 2 3 3" xfId="316"/>
    <cellStyle name="Normal 12 2 2 3 4" xfId="257"/>
    <cellStyle name="Normal 12 2 2 3_Budget FY16" xfId="233"/>
    <cellStyle name="Normal 12 2 2 4" xfId="284"/>
    <cellStyle name="Normal 12 2 2 4 2" xfId="332"/>
    <cellStyle name="Normal 12 2 2 5" xfId="311"/>
    <cellStyle name="Normal 12 2 2 6" xfId="249"/>
    <cellStyle name="Normal 12 2 2_Budget FY16" xfId="236"/>
    <cellStyle name="Normal 12 2 3" xfId="224"/>
    <cellStyle name="Normal 12 2 3 2" xfId="295"/>
    <cellStyle name="Normal 12 2 3 2 2" xfId="339"/>
    <cellStyle name="Normal 12 2 3 3" xfId="318"/>
    <cellStyle name="Normal 12 2 3 4" xfId="259"/>
    <cellStyle name="Normal 12 2 3_Budget FY16" xfId="240"/>
    <cellStyle name="Normal 12 2 4" xfId="219"/>
    <cellStyle name="Normal 12 2 4 2" xfId="290"/>
    <cellStyle name="Normal 12 2 4 2 2" xfId="334"/>
    <cellStyle name="Normal 12 2 4 3" xfId="313"/>
    <cellStyle name="Normal 12 2 4 4" xfId="254"/>
    <cellStyle name="Normal 12 2 4_Budget FY16" xfId="243"/>
    <cellStyle name="Normal 12 2 5" xfId="281"/>
    <cellStyle name="Normal 12 2 5 2" xfId="329"/>
    <cellStyle name="Normal 12 2 6" xfId="308"/>
    <cellStyle name="Normal 12 2 7" xfId="246"/>
    <cellStyle name="Normal 12 2_Budget FY16" xfId="234"/>
    <cellStyle name="Normal 12 3" xfId="210"/>
    <cellStyle name="Normal 12 3 2" xfId="226"/>
    <cellStyle name="Normal 12 3 2 2" xfId="297"/>
    <cellStyle name="Normal 12 3 2 2 2" xfId="341"/>
    <cellStyle name="Normal 12 3 2 3" xfId="320"/>
    <cellStyle name="Normal 12 3 2 4" xfId="261"/>
    <cellStyle name="Normal 12 3 2_Budget FY16" xfId="232"/>
    <cellStyle name="Normal 12 3 3" xfId="221"/>
    <cellStyle name="Normal 12 3 3 2" xfId="292"/>
    <cellStyle name="Normal 12 3 3 2 2" xfId="336"/>
    <cellStyle name="Normal 12 3 3 3" xfId="315"/>
    <cellStyle name="Normal 12 3 3 4" xfId="256"/>
    <cellStyle name="Normal 12 3 3_Budget FY16" xfId="235"/>
    <cellStyle name="Normal 12 3 4" xfId="283"/>
    <cellStyle name="Normal 12 3 4 2" xfId="331"/>
    <cellStyle name="Normal 12 3 5" xfId="310"/>
    <cellStyle name="Normal 12 3 6" xfId="248"/>
    <cellStyle name="Normal 12 3_Budget FY16" xfId="244"/>
    <cellStyle name="Normal 12 4" xfId="209"/>
    <cellStyle name="Normal 12 4 2" xfId="225"/>
    <cellStyle name="Normal 12 4 2 2" xfId="296"/>
    <cellStyle name="Normal 12 4 2 2 2" xfId="340"/>
    <cellStyle name="Normal 12 4 2 3" xfId="319"/>
    <cellStyle name="Normal 12 4 2 4" xfId="260"/>
    <cellStyle name="Normal 12 4 2_Budget FY16" xfId="238"/>
    <cellStyle name="Normal 12 4 3" xfId="220"/>
    <cellStyle name="Normal 12 4 3 2" xfId="291"/>
    <cellStyle name="Normal 12 4 3 2 2" xfId="335"/>
    <cellStyle name="Normal 12 4 3 3" xfId="314"/>
    <cellStyle name="Normal 12 4 3 4" xfId="255"/>
    <cellStyle name="Normal 12 4 3_Budget FY16" xfId="237"/>
    <cellStyle name="Normal 12 4 4" xfId="282"/>
    <cellStyle name="Normal 12 4 4 2" xfId="330"/>
    <cellStyle name="Normal 12 4 5" xfId="309"/>
    <cellStyle name="Normal 12 4 6" xfId="247"/>
    <cellStyle name="Normal 12 4_Budget FY16" xfId="239"/>
    <cellStyle name="Normal 12 5" xfId="223"/>
    <cellStyle name="Normal 12 5 2" xfId="294"/>
    <cellStyle name="Normal 12 5 2 2" xfId="338"/>
    <cellStyle name="Normal 12 5 3" xfId="317"/>
    <cellStyle name="Normal 12 5 4" xfId="258"/>
    <cellStyle name="Normal 12 5_Budget FY16" xfId="241"/>
    <cellStyle name="Normal 12 6" xfId="218"/>
    <cellStyle name="Normal 12 6 2" xfId="289"/>
    <cellStyle name="Normal 12 6 2 2" xfId="333"/>
    <cellStyle name="Normal 12 6 3" xfId="312"/>
    <cellStyle name="Normal 12 6 4" xfId="253"/>
    <cellStyle name="Normal 12 6_Budget FY16" xfId="230"/>
    <cellStyle name="Normal 12 7" xfId="279"/>
    <cellStyle name="Normal 12 7 2" xfId="307"/>
    <cellStyle name="Normal 12 8" xfId="269"/>
    <cellStyle name="Normal 12 9" xfId="245"/>
    <cellStyle name="Normal 12_Budget FY16" xfId="346"/>
    <cellStyle name="Normal 13" xfId="98"/>
    <cellStyle name="Normal 13 2" xfId="404"/>
    <cellStyle name="Normal 14" xfId="117"/>
    <cellStyle name="Normal 14 2" xfId="405"/>
    <cellStyle name="Normal 15" xfId="134"/>
    <cellStyle name="Normal 15 2" xfId="347"/>
    <cellStyle name="Normal 16" xfId="161"/>
    <cellStyle name="Normal 16 2" xfId="345"/>
    <cellStyle name="Normal 16 3" xfId="408"/>
    <cellStyle name="Normal 17" xfId="177"/>
    <cellStyle name="Normal 18" xfId="192"/>
    <cellStyle name="Normal 19" xfId="205"/>
    <cellStyle name="Normal 19 2" xfId="206"/>
    <cellStyle name="Normal 19 3" xfId="208"/>
    <cellStyle name="Normal 19 4" xfId="280"/>
    <cellStyle name="Normal 19 5" xfId="271"/>
    <cellStyle name="Normal 2" xfId="5"/>
    <cellStyle name="Normal 2 2" xfId="8"/>
    <cellStyle name="Normal 2 3" xfId="9"/>
    <cellStyle name="Normal 2 4" xfId="14"/>
    <cellStyle name="Normal 2 5" xfId="15"/>
    <cellStyle name="Normal 2 6" xfId="55"/>
    <cellStyle name="Normal 2 7" xfId="203"/>
    <cellStyle name="Normal 2 8" xfId="277"/>
    <cellStyle name="Normal 2 8 2" xfId="305"/>
    <cellStyle name="Normal 2 9" xfId="228"/>
    <cellStyle name="Normal 2_Budget FY16" xfId="250"/>
    <cellStyle name="Normal 20" xfId="212"/>
    <cellStyle name="Normal 20 2" xfId="285"/>
    <cellStyle name="Normal 20 3" xfId="270"/>
    <cellStyle name="Normal 21" xfId="213"/>
    <cellStyle name="Normal 21 2" xfId="217"/>
    <cellStyle name="Normal 21 2 2" xfId="288"/>
    <cellStyle name="Normal 21 2 3" xfId="252"/>
    <cellStyle name="Normal 21 2_Budget FY16" xfId="242"/>
    <cellStyle name="Normal 21 3" xfId="286"/>
    <cellStyle name="Normal 21 4" xfId="273"/>
    <cellStyle name="Normal 21 5" xfId="410"/>
    <cellStyle name="Normal 22" xfId="263"/>
    <cellStyle name="Normal 22 2" xfId="299"/>
    <cellStyle name="Normal 22 2 2" xfId="322"/>
    <cellStyle name="Normal 22 3" xfId="274"/>
    <cellStyle name="Normal 23" xfId="265"/>
    <cellStyle name="Normal 23 2" xfId="301"/>
    <cellStyle name="Normal 23 2 2" xfId="324"/>
    <cellStyle name="Normal 23 3" xfId="275"/>
    <cellStyle name="Normal 24" xfId="272"/>
    <cellStyle name="Normal 25" xfId="276"/>
    <cellStyle name="Normal 26" xfId="267"/>
    <cellStyle name="Normal 26 2" xfId="326"/>
    <cellStyle name="Normal 27" xfId="303"/>
    <cellStyle name="Normal 28" xfId="412"/>
    <cellStyle name="Normal 3" xfId="1"/>
    <cellStyle name="Normal 3 10" xfId="89"/>
    <cellStyle name="Normal 3 11" xfId="77"/>
    <cellStyle name="Normal 3 12" xfId="70"/>
    <cellStyle name="Normal 3 13" xfId="147"/>
    <cellStyle name="Normal 3 2" xfId="19"/>
    <cellStyle name="Normal 3 3" xfId="24"/>
    <cellStyle name="Normal 3 3 2" xfId="396"/>
    <cellStyle name="Normal 3 4" xfId="31"/>
    <cellStyle name="Normal 3 5" xfId="36"/>
    <cellStyle name="Normal 3 6" xfId="42"/>
    <cellStyle name="Normal 3 7" xfId="65"/>
    <cellStyle name="Normal 3 8" xfId="78"/>
    <cellStyle name="Normal 3 9" xfId="96"/>
    <cellStyle name="Normal 4" xfId="16"/>
    <cellStyle name="Normal 4 2" xfId="71"/>
    <cellStyle name="Normal 4 3" xfId="90"/>
    <cellStyle name="Normal 4 4" xfId="109"/>
    <cellStyle name="Normal 4 5" xfId="127"/>
    <cellStyle name="Normal 4 6" xfId="150"/>
    <cellStyle name="Normal 4 7" xfId="166"/>
    <cellStyle name="Normal 4 8" xfId="181"/>
    <cellStyle name="Normal 4 9" xfId="406"/>
    <cellStyle name="Normal 5" xfId="12"/>
    <cellStyle name="Normal 5 10" xfId="126"/>
    <cellStyle name="Normal 5 11" xfId="148"/>
    <cellStyle name="Normal 5 12" xfId="164"/>
    <cellStyle name="Normal 5 13" xfId="179"/>
    <cellStyle name="Normal 5 14" xfId="402"/>
    <cellStyle name="Normal 5 2" xfId="22"/>
    <cellStyle name="Normal 5 3" xfId="27"/>
    <cellStyle name="Normal 5 4" xfId="34"/>
    <cellStyle name="Normal 5 5" xfId="39"/>
    <cellStyle name="Normal 5 6" xfId="45"/>
    <cellStyle name="Normal 5 7" xfId="68"/>
    <cellStyle name="Normal 5 8" xfId="88"/>
    <cellStyle name="Normal 5 9" xfId="107"/>
    <cellStyle name="Normal 6" xfId="13"/>
    <cellStyle name="Normal 6 10" xfId="81"/>
    <cellStyle name="Normal 6 11" xfId="143"/>
    <cellStyle name="Normal 6 12" xfId="113"/>
    <cellStyle name="Normal 6 13" xfId="74"/>
    <cellStyle name="Normal 6 14" xfId="403"/>
    <cellStyle name="Normal 6 2" xfId="23"/>
    <cellStyle name="Normal 6 3" xfId="28"/>
    <cellStyle name="Normal 6 4" xfId="35"/>
    <cellStyle name="Normal 6 5" xfId="40"/>
    <cellStyle name="Normal 6 6" xfId="46"/>
    <cellStyle name="Normal 6 7" xfId="69"/>
    <cellStyle name="Normal 6 8" xfId="82"/>
    <cellStyle name="Normal 6 9" xfId="76"/>
    <cellStyle name="Normal 7" xfId="17"/>
    <cellStyle name="Normal 7 2" xfId="72"/>
    <cellStyle name="Normal 7 3" xfId="85"/>
    <cellStyle name="Normal 7 4" xfId="80"/>
    <cellStyle name="Normal 7 5" xfId="75"/>
    <cellStyle name="Normal 7 6" xfId="145"/>
    <cellStyle name="Normal 7 7" xfId="162"/>
    <cellStyle name="Normal 7 8" xfId="178"/>
    <cellStyle name="Normal 8" xfId="18"/>
    <cellStyle name="Normal 8 2" xfId="73"/>
    <cellStyle name="Normal 8 3" xfId="79"/>
    <cellStyle name="Normal 8 4" xfId="92"/>
    <cellStyle name="Normal 8 5" xfId="115"/>
    <cellStyle name="Normal 8 6" xfId="87"/>
    <cellStyle name="Normal 8 7" xfId="146"/>
    <cellStyle name="Normal 8 8" xfId="163"/>
    <cellStyle name="Normal 9" xfId="29"/>
    <cellStyle name="Normal 9 2" xfId="83"/>
    <cellStyle name="Normal 9 3" xfId="91"/>
    <cellStyle name="Normal 9 4" xfId="114"/>
    <cellStyle name="Normal 9 5" xfId="132"/>
    <cellStyle name="Normal 9 6" xfId="63"/>
    <cellStyle name="Normal 9 7" xfId="131"/>
    <cellStyle name="Normal 9 8" xfId="95"/>
    <cellStyle name="Note 2" xfId="395"/>
    <cellStyle name="Note 3" xfId="397"/>
    <cellStyle name="Note 4" xfId="387"/>
    <cellStyle name="Output 2" xfId="388"/>
    <cellStyle name="Percent 2" xfId="215"/>
    <cellStyle name="Style 1" xfId="389"/>
    <cellStyle name="Title 2" xfId="390"/>
    <cellStyle name="Total 2" xfId="391"/>
    <cellStyle name="Warning Text 2" xfId="3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Z51"/>
  <sheetViews>
    <sheetView topLeftCell="A22" workbookViewId="0">
      <selection activeCell="K41" sqref="K41"/>
    </sheetView>
  </sheetViews>
  <sheetFormatPr defaultRowHeight="12.75" x14ac:dyDescent="0.2"/>
  <cols>
    <col min="1" max="1" width="9" customWidth="1"/>
    <col min="2" max="2" width="8.7109375" customWidth="1"/>
    <col min="3" max="3" width="45.140625" customWidth="1"/>
    <col min="4" max="4" width="11.5703125" style="7" customWidth="1"/>
    <col min="5" max="5" width="12.42578125" style="7" customWidth="1"/>
    <col min="6" max="6" width="11.5703125" style="29" customWidth="1"/>
    <col min="7" max="8" width="11.5703125" style="7" customWidth="1"/>
    <col min="9" max="9" width="18.5703125" style="7" customWidth="1"/>
    <col min="10" max="10" width="9.140625" style="19"/>
    <col min="11" max="11" width="80" style="20" customWidth="1"/>
    <col min="14" max="14" width="3.28515625" customWidth="1"/>
  </cols>
  <sheetData>
    <row r="1" spans="2:12" ht="15.75" x14ac:dyDescent="0.25">
      <c r="B1" s="16"/>
      <c r="C1" s="17" t="s">
        <v>26</v>
      </c>
      <c r="E1"/>
      <c r="F1" s="18"/>
      <c r="G1"/>
      <c r="H1"/>
      <c r="I1"/>
      <c r="J1" s="16"/>
      <c r="K1"/>
      <c r="L1" s="20"/>
    </row>
    <row r="2" spans="2:12" s="21" customFormat="1" x14ac:dyDescent="0.2">
      <c r="F2" s="22" t="s">
        <v>11</v>
      </c>
      <c r="J2" s="24"/>
      <c r="K2" s="25"/>
    </row>
    <row r="3" spans="2:12" s="21" customFormat="1" x14ac:dyDescent="0.2">
      <c r="F3" s="22" t="s">
        <v>18</v>
      </c>
      <c r="J3" s="24"/>
      <c r="K3" s="25"/>
    </row>
    <row r="4" spans="2:12" s="21" customFormat="1" x14ac:dyDescent="0.2">
      <c r="D4" s="22"/>
      <c r="E4" s="22"/>
      <c r="F4" s="23"/>
      <c r="G4" s="22"/>
      <c r="H4" s="22"/>
      <c r="I4" s="22"/>
      <c r="J4" s="24"/>
      <c r="K4" s="25"/>
    </row>
    <row r="5" spans="2:12" s="21" customFormat="1" x14ac:dyDescent="0.2">
      <c r="D5" s="22"/>
      <c r="F5" s="68" t="s">
        <v>54</v>
      </c>
      <c r="G5" s="26"/>
      <c r="H5" s="26"/>
      <c r="I5" s="22"/>
      <c r="J5" s="24"/>
      <c r="K5" s="25"/>
    </row>
    <row r="6" spans="2:12" s="21" customFormat="1" x14ac:dyDescent="0.2">
      <c r="D6" s="22"/>
      <c r="E6" s="27"/>
      <c r="F6" s="28"/>
      <c r="G6" s="22"/>
      <c r="H6" s="22"/>
      <c r="I6" s="22"/>
      <c r="J6" s="24"/>
      <c r="K6" s="25"/>
    </row>
    <row r="7" spans="2:12" x14ac:dyDescent="0.2">
      <c r="E7" s="32"/>
      <c r="F7" s="35"/>
    </row>
    <row r="8" spans="2:12" x14ac:dyDescent="0.2">
      <c r="C8" s="70"/>
      <c r="D8" s="71"/>
      <c r="E8" s="81"/>
      <c r="F8" s="81"/>
      <c r="G8" s="82"/>
      <c r="H8" s="52" t="s">
        <v>22</v>
      </c>
      <c r="I8" s="53"/>
      <c r="J8" s="54"/>
      <c r="K8" s="75"/>
    </row>
    <row r="9" spans="2:12" x14ac:dyDescent="0.2">
      <c r="C9" s="70"/>
      <c r="D9" s="71"/>
      <c r="E9" s="69" t="s">
        <v>21</v>
      </c>
      <c r="F9" s="69"/>
      <c r="G9" s="52" t="s">
        <v>20</v>
      </c>
      <c r="H9" s="52" t="s">
        <v>4</v>
      </c>
      <c r="I9" s="53" t="s">
        <v>17</v>
      </c>
      <c r="J9" s="54" t="s">
        <v>12</v>
      </c>
      <c r="K9" s="75"/>
    </row>
    <row r="10" spans="2:12" s="16" customFormat="1" x14ac:dyDescent="0.2">
      <c r="B10" s="47" t="s">
        <v>6</v>
      </c>
      <c r="C10" s="77" t="s">
        <v>15</v>
      </c>
      <c r="D10" s="73" t="s">
        <v>1</v>
      </c>
      <c r="E10" s="76" t="s">
        <v>19</v>
      </c>
      <c r="F10" s="76" t="s">
        <v>13</v>
      </c>
      <c r="G10" s="76" t="s">
        <v>19</v>
      </c>
      <c r="H10" s="72" t="s">
        <v>0</v>
      </c>
      <c r="I10" s="77" t="s">
        <v>16</v>
      </c>
      <c r="J10" s="74" t="s">
        <v>2</v>
      </c>
      <c r="K10" s="77" t="s">
        <v>23</v>
      </c>
    </row>
    <row r="11" spans="2:12" x14ac:dyDescent="0.2">
      <c r="C11" s="86"/>
      <c r="D11" s="97"/>
      <c r="E11" s="87"/>
      <c r="F11" s="87"/>
      <c r="G11" s="87"/>
      <c r="H11" s="89"/>
      <c r="I11" s="97"/>
      <c r="J11" s="95"/>
      <c r="K11" s="93"/>
    </row>
    <row r="12" spans="2:12" s="85" customFormat="1" ht="16.5" customHeight="1" x14ac:dyDescent="0.2">
      <c r="C12" s="83" t="s">
        <v>27</v>
      </c>
      <c r="D12" s="97">
        <v>1</v>
      </c>
      <c r="E12" s="87">
        <v>500000</v>
      </c>
      <c r="F12" s="87"/>
      <c r="G12" s="87">
        <f>E12-F12</f>
        <v>500000</v>
      </c>
      <c r="H12" s="89">
        <f>G12</f>
        <v>500000</v>
      </c>
      <c r="I12" s="94"/>
      <c r="J12" s="94" t="s">
        <v>29</v>
      </c>
      <c r="K12" s="88" t="s">
        <v>52</v>
      </c>
      <c r="L12" s="33"/>
    </row>
    <row r="13" spans="2:12" ht="16.5" customHeight="1" x14ac:dyDescent="0.2">
      <c r="B13" s="34"/>
      <c r="C13" s="84" t="s">
        <v>33</v>
      </c>
      <c r="D13" s="97">
        <v>2</v>
      </c>
      <c r="E13" s="87">
        <v>55000</v>
      </c>
      <c r="F13" s="87">
        <v>55000</v>
      </c>
      <c r="G13" s="87">
        <f t="shared" ref="G13:G26" si="0">E13-F13</f>
        <v>0</v>
      </c>
      <c r="H13" s="89">
        <f t="shared" ref="H13:H26" si="1">H12+G13</f>
        <v>500000</v>
      </c>
      <c r="I13" s="94" t="s">
        <v>31</v>
      </c>
      <c r="J13" s="94" t="s">
        <v>28</v>
      </c>
      <c r="K13" s="90" t="s">
        <v>30</v>
      </c>
      <c r="L13" s="33"/>
    </row>
    <row r="14" spans="2:12" s="67" customFormat="1" ht="16.5" customHeight="1" x14ac:dyDescent="0.2">
      <c r="B14" s="34"/>
      <c r="C14" s="84" t="s">
        <v>32</v>
      </c>
      <c r="D14" s="97">
        <v>3</v>
      </c>
      <c r="E14" s="87">
        <v>55000</v>
      </c>
      <c r="F14" s="87">
        <v>55000</v>
      </c>
      <c r="G14" s="87">
        <f t="shared" si="0"/>
        <v>0</v>
      </c>
      <c r="H14" s="89">
        <f t="shared" si="1"/>
        <v>500000</v>
      </c>
      <c r="I14" s="94" t="s">
        <v>34</v>
      </c>
      <c r="J14" s="94" t="s">
        <v>35</v>
      </c>
      <c r="K14" s="88" t="s">
        <v>89</v>
      </c>
      <c r="L14" s="33"/>
    </row>
    <row r="15" spans="2:12" s="67" customFormat="1" ht="16.5" customHeight="1" x14ac:dyDescent="0.2">
      <c r="B15" s="34"/>
      <c r="C15" s="84" t="s">
        <v>36</v>
      </c>
      <c r="D15" s="97">
        <v>4</v>
      </c>
      <c r="E15" s="87">
        <v>55000</v>
      </c>
      <c r="F15" s="87">
        <v>55000</v>
      </c>
      <c r="G15" s="87">
        <f t="shared" si="0"/>
        <v>0</v>
      </c>
      <c r="H15" s="89">
        <f t="shared" si="1"/>
        <v>500000</v>
      </c>
      <c r="I15" s="94" t="s">
        <v>31</v>
      </c>
      <c r="J15" s="94" t="s">
        <v>28</v>
      </c>
      <c r="K15" s="90" t="s">
        <v>90</v>
      </c>
      <c r="L15" s="33"/>
    </row>
    <row r="16" spans="2:12" ht="16.5" customHeight="1" x14ac:dyDescent="0.2">
      <c r="B16" s="34"/>
      <c r="C16" s="84"/>
      <c r="D16" s="97">
        <v>5</v>
      </c>
      <c r="E16" s="87"/>
      <c r="F16" s="87"/>
      <c r="G16" s="87">
        <f t="shared" si="0"/>
        <v>0</v>
      </c>
      <c r="H16" s="89">
        <f t="shared" si="1"/>
        <v>500000</v>
      </c>
      <c r="I16" s="91"/>
      <c r="J16" s="95"/>
      <c r="K16" s="90"/>
      <c r="L16" s="33"/>
    </row>
    <row r="17" spans="1:260" s="67" customFormat="1" ht="16.5" customHeight="1" x14ac:dyDescent="0.2">
      <c r="B17" s="34"/>
      <c r="C17" s="84"/>
      <c r="D17" s="97">
        <v>6</v>
      </c>
      <c r="E17" s="87"/>
      <c r="F17" s="87"/>
      <c r="G17" s="87">
        <f t="shared" si="0"/>
        <v>0</v>
      </c>
      <c r="H17" s="89">
        <f t="shared" si="1"/>
        <v>500000</v>
      </c>
      <c r="I17" s="91"/>
      <c r="J17" s="95"/>
      <c r="K17" s="90"/>
      <c r="L17" s="33"/>
    </row>
    <row r="18" spans="1:260" s="67" customFormat="1" ht="16.5" customHeight="1" x14ac:dyDescent="0.2">
      <c r="B18" s="34"/>
      <c r="C18" s="84"/>
      <c r="D18" s="97">
        <v>7</v>
      </c>
      <c r="E18" s="87"/>
      <c r="F18" s="87"/>
      <c r="G18" s="87">
        <f t="shared" si="0"/>
        <v>0</v>
      </c>
      <c r="H18" s="89">
        <f t="shared" si="1"/>
        <v>500000</v>
      </c>
      <c r="I18" s="91"/>
      <c r="J18" s="95"/>
      <c r="K18" s="90"/>
      <c r="L18" s="33"/>
    </row>
    <row r="19" spans="1:260" s="67" customFormat="1" ht="16.5" customHeight="1" x14ac:dyDescent="0.2">
      <c r="B19" s="34"/>
      <c r="C19" s="84"/>
      <c r="D19" s="97">
        <v>8</v>
      </c>
      <c r="E19" s="87"/>
      <c r="F19" s="87"/>
      <c r="G19" s="87">
        <f t="shared" si="0"/>
        <v>0</v>
      </c>
      <c r="H19" s="89">
        <f t="shared" si="1"/>
        <v>500000</v>
      </c>
      <c r="I19" s="91"/>
      <c r="J19" s="95"/>
      <c r="K19" s="90"/>
      <c r="L19" s="33"/>
    </row>
    <row r="20" spans="1:260" s="67" customFormat="1" ht="16.5" customHeight="1" x14ac:dyDescent="0.2">
      <c r="B20" s="34"/>
      <c r="C20" s="84"/>
      <c r="D20" s="97">
        <v>9</v>
      </c>
      <c r="E20" s="87"/>
      <c r="F20" s="87"/>
      <c r="G20" s="87">
        <f t="shared" si="0"/>
        <v>0</v>
      </c>
      <c r="H20" s="89">
        <f t="shared" si="1"/>
        <v>500000</v>
      </c>
      <c r="I20" s="91"/>
      <c r="J20" s="95"/>
      <c r="K20" s="90"/>
      <c r="L20" s="33"/>
    </row>
    <row r="21" spans="1:260" s="67" customFormat="1" ht="16.5" customHeight="1" x14ac:dyDescent="0.2">
      <c r="B21" s="34"/>
      <c r="C21" s="84"/>
      <c r="D21" s="97">
        <v>10</v>
      </c>
      <c r="E21" s="87"/>
      <c r="F21" s="87"/>
      <c r="G21" s="87">
        <f t="shared" si="0"/>
        <v>0</v>
      </c>
      <c r="H21" s="89">
        <f t="shared" si="1"/>
        <v>500000</v>
      </c>
      <c r="I21" s="91"/>
      <c r="J21" s="95"/>
      <c r="K21" s="90"/>
      <c r="L21" s="33"/>
    </row>
    <row r="22" spans="1:260" s="67" customFormat="1" ht="16.5" customHeight="1" x14ac:dyDescent="0.2">
      <c r="B22" s="34"/>
      <c r="C22" s="84"/>
      <c r="D22" s="97">
        <v>11</v>
      </c>
      <c r="E22" s="87"/>
      <c r="F22" s="87"/>
      <c r="G22" s="87">
        <f t="shared" si="0"/>
        <v>0</v>
      </c>
      <c r="H22" s="89">
        <f t="shared" si="1"/>
        <v>500000</v>
      </c>
      <c r="I22" s="91"/>
      <c r="J22" s="95"/>
      <c r="K22" s="90"/>
      <c r="L22" s="33"/>
    </row>
    <row r="23" spans="1:260" ht="16.5" customHeight="1" x14ac:dyDescent="0.2">
      <c r="B23" s="34"/>
      <c r="C23" s="84"/>
      <c r="D23" s="98">
        <v>12</v>
      </c>
      <c r="E23" s="87"/>
      <c r="F23" s="87"/>
      <c r="G23" s="87">
        <f t="shared" si="0"/>
        <v>0</v>
      </c>
      <c r="H23" s="89">
        <f t="shared" si="1"/>
        <v>500000</v>
      </c>
      <c r="I23" s="91"/>
      <c r="J23" s="95"/>
      <c r="K23" s="90"/>
      <c r="L23" s="33"/>
    </row>
    <row r="24" spans="1:260" ht="16.5" customHeight="1" x14ac:dyDescent="0.2">
      <c r="B24" s="34"/>
      <c r="C24" s="84"/>
      <c r="D24" s="98">
        <v>13</v>
      </c>
      <c r="E24" s="87"/>
      <c r="F24" s="87"/>
      <c r="G24" s="87">
        <f t="shared" si="0"/>
        <v>0</v>
      </c>
      <c r="H24" s="89">
        <f t="shared" si="1"/>
        <v>500000</v>
      </c>
      <c r="I24" s="91"/>
      <c r="J24" s="95"/>
      <c r="K24" s="90"/>
      <c r="L24" s="33"/>
    </row>
    <row r="25" spans="1:260" ht="16.5" customHeight="1" x14ac:dyDescent="0.2">
      <c r="B25" s="34"/>
      <c r="C25" s="84"/>
      <c r="D25" s="98">
        <v>14</v>
      </c>
      <c r="E25" s="87"/>
      <c r="F25" s="87"/>
      <c r="G25" s="87">
        <f t="shared" si="0"/>
        <v>0</v>
      </c>
      <c r="H25" s="89">
        <f t="shared" si="1"/>
        <v>500000</v>
      </c>
      <c r="I25" s="91"/>
      <c r="J25" s="95"/>
      <c r="K25" s="90"/>
      <c r="L25" s="33"/>
    </row>
    <row r="26" spans="1:260" ht="16.5" customHeight="1" x14ac:dyDescent="0.2">
      <c r="B26" s="34"/>
      <c r="C26" s="84"/>
      <c r="D26" s="98">
        <v>15</v>
      </c>
      <c r="E26" s="87"/>
      <c r="F26" s="87"/>
      <c r="G26" s="87">
        <f t="shared" si="0"/>
        <v>0</v>
      </c>
      <c r="H26" s="89">
        <f t="shared" si="1"/>
        <v>500000</v>
      </c>
      <c r="I26" s="91"/>
      <c r="J26" s="95"/>
      <c r="K26" s="90"/>
      <c r="L26" s="33"/>
    </row>
    <row r="27" spans="1:260" x14ac:dyDescent="0.2">
      <c r="C27" s="86"/>
      <c r="D27" s="98"/>
      <c r="E27" s="87"/>
      <c r="F27" s="87"/>
      <c r="G27" s="87"/>
      <c r="H27" s="87"/>
      <c r="I27" s="87"/>
      <c r="J27" s="95"/>
      <c r="K27" s="92"/>
      <c r="L27" s="33"/>
    </row>
    <row r="28" spans="1:260" x14ac:dyDescent="0.2">
      <c r="C28" s="86"/>
      <c r="D28" s="87"/>
      <c r="E28" s="87"/>
      <c r="F28" s="98"/>
      <c r="G28" s="87"/>
      <c r="H28" s="87"/>
      <c r="I28" s="87"/>
      <c r="J28" s="95"/>
      <c r="K28" s="92"/>
      <c r="L28" s="33"/>
    </row>
    <row r="29" spans="1:260" ht="13.5" thickBot="1" x14ac:dyDescent="0.25">
      <c r="C29" s="86"/>
      <c r="D29" s="89"/>
      <c r="E29" s="89"/>
      <c r="F29" s="91"/>
      <c r="G29" s="87"/>
      <c r="H29" s="87"/>
      <c r="I29" s="87"/>
      <c r="J29" s="94"/>
      <c r="K29" s="96"/>
    </row>
    <row r="30" spans="1:260" s="36" customFormat="1" ht="18.75" thickBot="1" x14ac:dyDescent="0.3">
      <c r="B30" s="8"/>
      <c r="C30" s="37" t="s">
        <v>14</v>
      </c>
      <c r="D30" s="9"/>
      <c r="E30" s="9"/>
      <c r="F30" s="38"/>
      <c r="G30" s="9"/>
      <c r="H30" s="10"/>
      <c r="I30" s="2"/>
      <c r="J30" s="3"/>
      <c r="K30" s="3"/>
      <c r="L30" s="39"/>
      <c r="M30" s="40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</row>
    <row r="31" spans="1:260" s="36" customFormat="1" ht="18" x14ac:dyDescent="0.25">
      <c r="A31" s="11"/>
      <c r="B31" s="11"/>
      <c r="C31" s="12"/>
      <c r="D31" s="13"/>
      <c r="E31" s="13"/>
      <c r="F31" s="41"/>
      <c r="G31" s="13"/>
      <c r="H31" s="14"/>
      <c r="I31" s="13"/>
      <c r="J31" s="15"/>
      <c r="K31" s="15"/>
      <c r="L31" s="39"/>
      <c r="M31" s="40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</row>
    <row r="32" spans="1:260" s="36" customFormat="1" ht="18" x14ac:dyDescent="0.25">
      <c r="A32" s="4"/>
      <c r="B32" s="4"/>
      <c r="C32" s="5"/>
      <c r="D32" s="2"/>
      <c r="E32" s="2"/>
      <c r="F32" s="42"/>
      <c r="G32" s="2"/>
      <c r="H32" s="6"/>
      <c r="I32" s="2"/>
      <c r="J32" s="3"/>
      <c r="K32" s="3"/>
      <c r="L32" s="39"/>
      <c r="M32" s="43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</row>
    <row r="33" spans="1:12" x14ac:dyDescent="0.2">
      <c r="D33" s="44"/>
      <c r="E33" s="45"/>
      <c r="F33" s="46"/>
      <c r="G33" s="45"/>
      <c r="H33" s="30" t="s">
        <v>4</v>
      </c>
      <c r="J33" s="31" t="s">
        <v>12</v>
      </c>
    </row>
    <row r="34" spans="1:12" x14ac:dyDescent="0.2">
      <c r="A34" s="47" t="s">
        <v>5</v>
      </c>
      <c r="B34" s="47" t="s">
        <v>6</v>
      </c>
      <c r="C34" s="77" t="s">
        <v>10</v>
      </c>
      <c r="D34" s="78" t="s">
        <v>8</v>
      </c>
      <c r="E34" s="79" t="s">
        <v>7</v>
      </c>
      <c r="F34" s="80" t="s">
        <v>9</v>
      </c>
      <c r="G34" s="72" t="s">
        <v>0</v>
      </c>
      <c r="H34" s="72" t="s">
        <v>0</v>
      </c>
      <c r="I34" s="73" t="s">
        <v>1</v>
      </c>
      <c r="J34" s="74" t="s">
        <v>2</v>
      </c>
      <c r="K34" s="77" t="s">
        <v>3</v>
      </c>
      <c r="L34" s="70"/>
    </row>
    <row r="35" spans="1:12" x14ac:dyDescent="0.2">
      <c r="A35" s="47"/>
      <c r="B35" s="47"/>
      <c r="C35" s="48"/>
      <c r="D35" s="49"/>
      <c r="E35" s="50"/>
      <c r="F35" s="51"/>
      <c r="G35" s="52"/>
      <c r="H35" s="52"/>
      <c r="I35" s="53"/>
      <c r="J35" s="54"/>
      <c r="K35" s="55"/>
    </row>
    <row r="36" spans="1:12" s="34" customFormat="1" ht="15" x14ac:dyDescent="0.25">
      <c r="A36" s="56"/>
      <c r="B36" s="57" t="s">
        <v>24</v>
      </c>
      <c r="C36" s="66" t="s">
        <v>49</v>
      </c>
      <c r="D36" s="58"/>
      <c r="E36" s="58"/>
      <c r="F36" s="59"/>
      <c r="G36" s="58"/>
      <c r="H36" s="58"/>
      <c r="I36" s="60"/>
      <c r="J36" s="61"/>
      <c r="K36" s="62"/>
    </row>
    <row r="37" spans="1:12" x14ac:dyDescent="0.2">
      <c r="A37" s="47"/>
      <c r="B37" s="47"/>
      <c r="C37" s="48"/>
      <c r="D37" s="49"/>
      <c r="E37" s="50"/>
      <c r="F37" s="51"/>
      <c r="G37" s="52"/>
      <c r="H37" s="52"/>
      <c r="I37" s="53"/>
      <c r="J37" s="54"/>
      <c r="K37" s="55"/>
    </row>
    <row r="38" spans="1:12" s="63" customFormat="1" ht="15" customHeight="1" x14ac:dyDescent="0.2">
      <c r="A38" s="101"/>
      <c r="B38" s="102"/>
      <c r="C38" s="103" t="s">
        <v>37</v>
      </c>
      <c r="D38" s="104">
        <v>0</v>
      </c>
      <c r="E38" s="105">
        <v>0</v>
      </c>
      <c r="F38" s="104">
        <v>18000</v>
      </c>
      <c r="G38" s="104">
        <f>SUM(D38:F38)</f>
        <v>18000</v>
      </c>
      <c r="H38" s="106">
        <f>G38</f>
        <v>18000</v>
      </c>
      <c r="I38" s="53">
        <v>-1</v>
      </c>
      <c r="J38" s="107" t="s">
        <v>28</v>
      </c>
      <c r="K38" s="99" t="s">
        <v>43</v>
      </c>
      <c r="L38" s="34"/>
    </row>
    <row r="39" spans="1:12" s="63" customFormat="1" ht="15" customHeight="1" x14ac:dyDescent="0.2">
      <c r="A39" s="101"/>
      <c r="B39" s="102"/>
      <c r="C39" s="103" t="s">
        <v>38</v>
      </c>
      <c r="D39" s="104">
        <v>0</v>
      </c>
      <c r="E39" s="105">
        <v>0</v>
      </c>
      <c r="F39" s="104">
        <v>10000</v>
      </c>
      <c r="G39" s="104">
        <f>SUM(D39:F39)</f>
        <v>10000</v>
      </c>
      <c r="H39" s="106">
        <f>H38+G39</f>
        <v>28000</v>
      </c>
      <c r="I39" s="53">
        <v>-2</v>
      </c>
      <c r="J39" s="107" t="s">
        <v>28</v>
      </c>
      <c r="K39" s="99" t="s">
        <v>47</v>
      </c>
      <c r="L39" s="34"/>
    </row>
    <row r="40" spans="1:12" ht="15" customHeight="1" x14ac:dyDescent="0.2">
      <c r="A40" s="86"/>
      <c r="B40" s="108"/>
      <c r="C40" s="109" t="s">
        <v>39</v>
      </c>
      <c r="D40" s="104">
        <v>0</v>
      </c>
      <c r="E40" s="105">
        <v>0</v>
      </c>
      <c r="F40" s="104">
        <v>20000</v>
      </c>
      <c r="G40" s="104">
        <f>SUM(D40:F40)</f>
        <v>20000</v>
      </c>
      <c r="H40" s="106">
        <f>H39+G40</f>
        <v>48000</v>
      </c>
      <c r="I40" s="98">
        <v>-3</v>
      </c>
      <c r="J40" s="95" t="s">
        <v>35</v>
      </c>
      <c r="K40" s="100" t="s">
        <v>44</v>
      </c>
    </row>
    <row r="41" spans="1:12" s="67" customFormat="1" ht="15" customHeight="1" x14ac:dyDescent="0.2">
      <c r="A41" s="86"/>
      <c r="B41" s="108"/>
      <c r="C41" s="109" t="s">
        <v>40</v>
      </c>
      <c r="D41" s="104">
        <v>0</v>
      </c>
      <c r="E41" s="105">
        <v>0</v>
      </c>
      <c r="F41" s="104">
        <v>15000</v>
      </c>
      <c r="G41" s="104">
        <f>SUM(D41:F41)</f>
        <v>15000</v>
      </c>
      <c r="H41" s="106">
        <f>H40+G41</f>
        <v>63000</v>
      </c>
      <c r="I41" s="98">
        <v>-4</v>
      </c>
      <c r="J41" s="95" t="s">
        <v>29</v>
      </c>
      <c r="K41" s="100" t="s">
        <v>45</v>
      </c>
    </row>
    <row r="42" spans="1:12" s="67" customFormat="1" ht="15" customHeight="1" x14ac:dyDescent="0.2">
      <c r="A42" s="86"/>
      <c r="B42" s="108"/>
      <c r="C42" s="86" t="s">
        <v>42</v>
      </c>
      <c r="D42" s="104">
        <v>0</v>
      </c>
      <c r="E42" s="105">
        <v>0</v>
      </c>
      <c r="F42" s="104">
        <v>10000</v>
      </c>
      <c r="G42" s="104">
        <f>SUM(D42:F42)</f>
        <v>10000</v>
      </c>
      <c r="H42" s="106">
        <f>H41+G42</f>
        <v>73000</v>
      </c>
      <c r="I42" s="98">
        <v>-5</v>
      </c>
      <c r="J42" s="95" t="s">
        <v>35</v>
      </c>
      <c r="K42" s="100" t="s">
        <v>46</v>
      </c>
    </row>
    <row r="43" spans="1:12" s="67" customFormat="1" ht="15" customHeight="1" x14ac:dyDescent="0.2">
      <c r="A43" s="86"/>
      <c r="B43" s="108"/>
      <c r="C43" s="109" t="s">
        <v>41</v>
      </c>
      <c r="D43" s="104">
        <v>0</v>
      </c>
      <c r="E43" s="105">
        <v>0</v>
      </c>
      <c r="F43" s="104">
        <v>9991</v>
      </c>
      <c r="G43" s="104">
        <f t="shared" ref="G43:G48" si="2">SUM(D43:F43)</f>
        <v>9991</v>
      </c>
      <c r="H43" s="106">
        <f t="shared" ref="H43:H48" si="3">H42+G43</f>
        <v>82991</v>
      </c>
      <c r="I43" s="98">
        <v>-6</v>
      </c>
      <c r="J43" s="95" t="s">
        <v>29</v>
      </c>
      <c r="K43" s="100" t="s">
        <v>48</v>
      </c>
    </row>
    <row r="44" spans="1:12" s="67" customFormat="1" ht="15" customHeight="1" x14ac:dyDescent="0.25">
      <c r="A44" s="56"/>
      <c r="B44" s="57" t="s">
        <v>24</v>
      </c>
      <c r="C44" s="66" t="s">
        <v>50</v>
      </c>
      <c r="D44" s="58"/>
      <c r="E44" s="58"/>
      <c r="F44" s="59"/>
      <c r="G44" s="58"/>
      <c r="H44" s="58"/>
      <c r="I44" s="60"/>
      <c r="J44" s="61"/>
      <c r="K44" s="62"/>
    </row>
    <row r="45" spans="1:12" s="67" customFormat="1" ht="15" customHeight="1" x14ac:dyDescent="0.25">
      <c r="A45" s="34"/>
      <c r="B45" s="110"/>
      <c r="C45" s="111"/>
      <c r="D45" s="32"/>
      <c r="E45" s="32"/>
      <c r="F45" s="35"/>
      <c r="G45" s="32"/>
      <c r="H45" s="32"/>
      <c r="I45" s="112"/>
      <c r="J45" s="113"/>
      <c r="K45" s="114"/>
    </row>
    <row r="46" spans="1:12" s="67" customFormat="1" ht="15" customHeight="1" x14ac:dyDescent="0.2">
      <c r="A46" s="86"/>
      <c r="B46" s="108"/>
      <c r="C46" s="109" t="s">
        <v>51</v>
      </c>
      <c r="D46" s="104">
        <v>42843</v>
      </c>
      <c r="E46" s="105">
        <v>0</v>
      </c>
      <c r="F46" s="104">
        <v>0</v>
      </c>
      <c r="G46" s="104">
        <f t="shared" si="2"/>
        <v>42843</v>
      </c>
      <c r="H46" s="106">
        <f>H43+G46</f>
        <v>125834</v>
      </c>
      <c r="I46" s="98">
        <v>-7</v>
      </c>
      <c r="J46" s="94" t="s">
        <v>28</v>
      </c>
      <c r="K46" s="100" t="s">
        <v>53</v>
      </c>
    </row>
    <row r="47" spans="1:12" s="67" customFormat="1" ht="15" customHeight="1" x14ac:dyDescent="0.2">
      <c r="A47" s="86"/>
      <c r="B47" s="108"/>
      <c r="C47" s="86" t="s">
        <v>42</v>
      </c>
      <c r="D47" s="104">
        <v>12500</v>
      </c>
      <c r="E47" s="105">
        <v>0</v>
      </c>
      <c r="F47" s="104">
        <v>0</v>
      </c>
      <c r="G47" s="104">
        <f t="shared" si="2"/>
        <v>12500</v>
      </c>
      <c r="H47" s="106">
        <f t="shared" si="3"/>
        <v>138334</v>
      </c>
      <c r="I47" s="98">
        <v>-8</v>
      </c>
      <c r="J47" s="94" t="s">
        <v>35</v>
      </c>
      <c r="K47" s="100" t="s">
        <v>46</v>
      </c>
    </row>
    <row r="48" spans="1:12" ht="15" customHeight="1" x14ac:dyDescent="0.2">
      <c r="A48" s="86"/>
      <c r="B48" s="108"/>
      <c r="C48" s="109" t="s">
        <v>39</v>
      </c>
      <c r="D48" s="104">
        <v>27648</v>
      </c>
      <c r="E48" s="105">
        <v>0</v>
      </c>
      <c r="F48" s="104">
        <v>0</v>
      </c>
      <c r="G48" s="104">
        <f t="shared" si="2"/>
        <v>27648</v>
      </c>
      <c r="H48" s="106">
        <f t="shared" si="3"/>
        <v>165982</v>
      </c>
      <c r="I48" s="98">
        <v>-9</v>
      </c>
      <c r="J48" s="94" t="s">
        <v>35</v>
      </c>
      <c r="K48" s="100" t="s">
        <v>44</v>
      </c>
    </row>
    <row r="49" spans="1:11" x14ac:dyDescent="0.2">
      <c r="A49" s="86"/>
      <c r="B49" s="86"/>
      <c r="C49" s="86"/>
      <c r="D49" s="87"/>
      <c r="E49" s="87"/>
      <c r="F49" s="98"/>
      <c r="G49" s="87"/>
      <c r="H49" s="87"/>
      <c r="I49" s="87"/>
      <c r="J49" s="95"/>
      <c r="K49" s="93"/>
    </row>
    <row r="50" spans="1:11" x14ac:dyDescent="0.2">
      <c r="A50" s="86"/>
      <c r="B50" s="86"/>
      <c r="C50" s="86"/>
      <c r="D50" s="87"/>
      <c r="E50" s="87"/>
      <c r="F50" s="98"/>
      <c r="G50" s="87"/>
      <c r="H50" s="87"/>
      <c r="I50" s="87"/>
      <c r="J50" s="95"/>
      <c r="K50" s="93"/>
    </row>
    <row r="51" spans="1:11" x14ac:dyDescent="0.2">
      <c r="A51" s="64">
        <v>42713</v>
      </c>
      <c r="B51" s="65" t="s">
        <v>25</v>
      </c>
      <c r="D51"/>
      <c r="E51"/>
      <c r="F51"/>
      <c r="G51"/>
      <c r="H51"/>
      <c r="I51"/>
      <c r="J51" s="16"/>
      <c r="K51"/>
    </row>
  </sheetData>
  <printOptions horizontalCentered="1"/>
  <pageMargins left="1" right="1" top="1" bottom="1" header="0.5" footer="0.5"/>
  <pageSetup paperSize="5" scale="66" orientation="landscape" r:id="rId1"/>
  <ignoredErrors>
    <ignoredError sqref="J14 J40 J42 J47:J4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workbookViewId="0">
      <selection activeCell="B39" sqref="B39"/>
    </sheetView>
  </sheetViews>
  <sheetFormatPr defaultRowHeight="12.75" x14ac:dyDescent="0.2"/>
  <cols>
    <col min="1" max="1" width="11.85546875" style="167" customWidth="1"/>
    <col min="2" max="2" width="6.7109375" style="168" customWidth="1"/>
    <col min="3" max="3" width="10.28515625" style="168" customWidth="1"/>
    <col min="4" max="4" width="1.7109375" style="168" customWidth="1"/>
    <col min="5" max="5" width="38.140625" style="167" customWidth="1"/>
    <col min="6" max="6" width="1.5703125" style="170" customWidth="1"/>
    <col min="7" max="7" width="7" style="179" customWidth="1"/>
    <col min="8" max="8" width="8.5703125" style="177" bestFit="1" customWidth="1"/>
    <col min="9" max="9" width="1.42578125" style="170" customWidth="1"/>
    <col min="10" max="10" width="10.7109375" style="174" bestFit="1" customWidth="1"/>
    <col min="11" max="11" width="1.42578125" style="171" customWidth="1"/>
    <col min="12" max="12" width="10.7109375" style="176" bestFit="1" customWidth="1"/>
    <col min="13" max="13" width="1.42578125" style="171" customWidth="1"/>
    <col min="14" max="14" width="10.7109375" style="181" bestFit="1" customWidth="1"/>
    <col min="15" max="15" width="1.85546875" style="172" customWidth="1"/>
    <col min="16" max="16" width="12.7109375" style="181" bestFit="1" customWidth="1"/>
    <col min="17" max="17" width="1.85546875" style="172" customWidth="1"/>
    <col min="18" max="18" width="48.5703125" style="178" customWidth="1"/>
    <col min="19" max="19" width="2.140625" style="167" customWidth="1"/>
    <col min="20" max="16384" width="9.140625" style="167"/>
  </cols>
  <sheetData>
    <row r="1" spans="1:19" s="115" customFormat="1" ht="15" x14ac:dyDescent="0.25">
      <c r="B1" s="116"/>
      <c r="C1" s="116"/>
      <c r="D1" s="116"/>
      <c r="F1" s="117"/>
      <c r="G1" s="118"/>
      <c r="H1" s="119"/>
      <c r="I1" s="117"/>
      <c r="J1" s="120"/>
      <c r="K1" s="117" t="s">
        <v>55</v>
      </c>
      <c r="L1" s="121"/>
      <c r="M1" s="122"/>
      <c r="N1" s="123"/>
      <c r="O1" s="124"/>
      <c r="P1" s="123"/>
      <c r="Q1" s="124"/>
      <c r="R1" s="125"/>
    </row>
    <row r="2" spans="1:19" s="115" customFormat="1" ht="15" x14ac:dyDescent="0.25">
      <c r="B2" s="116"/>
      <c r="C2" s="116"/>
      <c r="D2" s="116"/>
      <c r="F2" s="117"/>
      <c r="G2" s="118"/>
      <c r="H2" s="119"/>
      <c r="I2" s="117"/>
      <c r="J2" s="120"/>
      <c r="K2" s="117" t="s">
        <v>18</v>
      </c>
      <c r="L2" s="121"/>
      <c r="M2" s="122"/>
      <c r="N2" s="123"/>
      <c r="O2" s="124"/>
      <c r="P2" s="123"/>
      <c r="Q2" s="124"/>
      <c r="R2" s="125"/>
    </row>
    <row r="3" spans="1:19" s="115" customFormat="1" ht="15" x14ac:dyDescent="0.25">
      <c r="B3" s="116"/>
      <c r="C3" s="116"/>
      <c r="D3" s="116"/>
      <c r="F3" s="117"/>
      <c r="G3" s="118"/>
      <c r="H3" s="119"/>
      <c r="I3" s="117"/>
      <c r="J3" s="120"/>
      <c r="K3" s="122"/>
      <c r="L3" s="121"/>
      <c r="M3" s="122"/>
      <c r="N3" s="123"/>
      <c r="O3" s="124"/>
      <c r="P3" s="123"/>
      <c r="Q3" s="124"/>
      <c r="R3" s="125"/>
    </row>
    <row r="4" spans="1:19" s="126" customFormat="1" ht="18" x14ac:dyDescent="0.25">
      <c r="B4" s="127"/>
      <c r="C4" s="127"/>
      <c r="D4" s="127"/>
      <c r="E4" s="192" t="s">
        <v>40</v>
      </c>
      <c r="F4" s="128"/>
      <c r="G4" s="129"/>
      <c r="H4" s="130"/>
      <c r="I4" s="128"/>
      <c r="J4" s="131"/>
      <c r="K4" s="132" t="s">
        <v>56</v>
      </c>
      <c r="L4" s="133"/>
      <c r="M4" s="134"/>
      <c r="N4" s="135"/>
      <c r="O4" s="136"/>
      <c r="P4" s="135"/>
      <c r="Q4" s="136"/>
      <c r="R4" s="137"/>
    </row>
    <row r="6" spans="1:19" s="146" customFormat="1" ht="26.25" thickBot="1" x14ac:dyDescent="0.25">
      <c r="A6" s="138" t="s">
        <v>57</v>
      </c>
      <c r="B6" s="139" t="s">
        <v>1</v>
      </c>
      <c r="C6" s="140" t="s">
        <v>58</v>
      </c>
      <c r="D6" s="140"/>
      <c r="E6" s="140" t="s">
        <v>10</v>
      </c>
      <c r="F6" s="141"/>
      <c r="G6" s="142" t="s">
        <v>59</v>
      </c>
      <c r="H6" s="143" t="s">
        <v>60</v>
      </c>
      <c r="I6" s="141"/>
      <c r="J6" s="143" t="s">
        <v>61</v>
      </c>
      <c r="K6" s="141"/>
      <c r="L6" s="143" t="s">
        <v>62</v>
      </c>
      <c r="M6" s="141"/>
      <c r="N6" s="141" t="s">
        <v>63</v>
      </c>
      <c r="O6" s="144"/>
      <c r="P6" s="141" t="s">
        <v>64</v>
      </c>
      <c r="Q6" s="144"/>
      <c r="R6" s="145" t="s">
        <v>3</v>
      </c>
    </row>
    <row r="7" spans="1:19" s="146" customFormat="1" x14ac:dyDescent="0.2">
      <c r="B7" s="147"/>
      <c r="C7" s="147"/>
      <c r="D7" s="147"/>
      <c r="E7" s="147"/>
      <c r="F7" s="148"/>
      <c r="G7" s="129"/>
      <c r="H7" s="131"/>
      <c r="I7" s="148"/>
      <c r="J7" s="149"/>
      <c r="K7" s="148"/>
      <c r="L7" s="149"/>
      <c r="M7" s="148"/>
      <c r="N7" s="148"/>
      <c r="O7" s="150"/>
      <c r="P7" s="148"/>
      <c r="Q7" s="150"/>
      <c r="R7" s="151"/>
    </row>
    <row r="8" spans="1:19" s="152" customFormat="1" x14ac:dyDescent="0.2">
      <c r="B8" s="153"/>
      <c r="C8" s="154"/>
      <c r="D8" s="154"/>
      <c r="E8" s="155"/>
      <c r="F8" s="156"/>
      <c r="G8" s="157"/>
      <c r="H8" s="158"/>
      <c r="I8" s="156"/>
      <c r="J8" s="159"/>
      <c r="K8" s="160"/>
      <c r="L8" s="158"/>
      <c r="M8" s="160"/>
      <c r="N8" s="156"/>
      <c r="O8" s="161"/>
      <c r="P8" s="156"/>
      <c r="Q8" s="161"/>
      <c r="R8" s="162"/>
      <c r="S8" s="163"/>
    </row>
    <row r="9" spans="1:19" s="152" customFormat="1" x14ac:dyDescent="0.2">
      <c r="A9" s="168">
        <v>17</v>
      </c>
      <c r="B9" s="164" t="s">
        <v>65</v>
      </c>
      <c r="C9" s="187" t="s">
        <v>74</v>
      </c>
      <c r="D9" s="188"/>
      <c r="E9" s="165" t="s">
        <v>75</v>
      </c>
      <c r="F9" s="170"/>
      <c r="G9" s="179">
        <v>2</v>
      </c>
      <c r="H9" s="189">
        <v>300</v>
      </c>
      <c r="I9" s="170"/>
      <c r="J9" s="189">
        <v>600</v>
      </c>
      <c r="K9" s="189"/>
      <c r="L9" s="189"/>
      <c r="M9" s="181"/>
      <c r="N9" s="189">
        <f>J9+L9</f>
        <v>600</v>
      </c>
      <c r="O9" s="172"/>
      <c r="P9" s="190">
        <f>N9</f>
        <v>600</v>
      </c>
      <c r="Q9" s="172"/>
      <c r="R9" s="186" t="s">
        <v>81</v>
      </c>
      <c r="S9" s="163"/>
    </row>
    <row r="10" spans="1:19" x14ac:dyDescent="0.2">
      <c r="A10" s="185"/>
      <c r="B10" s="164" t="s">
        <v>76</v>
      </c>
      <c r="C10" s="187"/>
      <c r="E10" s="169"/>
      <c r="G10" s="179">
        <v>1</v>
      </c>
      <c r="H10" s="189">
        <v>300</v>
      </c>
      <c r="I10" s="170" t="s">
        <v>76</v>
      </c>
      <c r="J10" s="189">
        <v>300</v>
      </c>
      <c r="K10" s="189"/>
      <c r="L10" s="189"/>
      <c r="M10" s="181"/>
      <c r="N10" s="189">
        <f t="shared" ref="N10:N26" si="0">J10+L10</f>
        <v>300</v>
      </c>
      <c r="P10" s="190">
        <f>P9+N10</f>
        <v>900</v>
      </c>
      <c r="R10" s="186" t="s">
        <v>82</v>
      </c>
    </row>
    <row r="11" spans="1:19" x14ac:dyDescent="0.2">
      <c r="A11" s="185"/>
      <c r="B11" s="164" t="s">
        <v>76</v>
      </c>
      <c r="C11" s="187"/>
      <c r="E11" s="173"/>
      <c r="G11" s="179">
        <v>1</v>
      </c>
      <c r="H11" s="189">
        <v>3000</v>
      </c>
      <c r="J11" s="189">
        <v>3000</v>
      </c>
      <c r="K11" s="189"/>
      <c r="L11" s="189"/>
      <c r="M11" s="181"/>
      <c r="N11" s="189">
        <f t="shared" si="0"/>
        <v>3000</v>
      </c>
      <c r="P11" s="190">
        <f t="shared" ref="P11:P26" si="1">P10+N11</f>
        <v>3900</v>
      </c>
      <c r="R11" s="186" t="s">
        <v>83</v>
      </c>
    </row>
    <row r="12" spans="1:19" x14ac:dyDescent="0.2">
      <c r="A12" s="185"/>
      <c r="B12" s="164" t="s">
        <v>76</v>
      </c>
      <c r="C12" s="187"/>
      <c r="E12" s="169"/>
      <c r="G12" s="179">
        <v>2</v>
      </c>
      <c r="H12" s="189">
        <v>150</v>
      </c>
      <c r="J12" s="189">
        <v>300</v>
      </c>
      <c r="K12" s="189"/>
      <c r="L12" s="189"/>
      <c r="M12" s="181"/>
      <c r="N12" s="189">
        <f t="shared" si="0"/>
        <v>300</v>
      </c>
      <c r="P12" s="190">
        <f t="shared" si="1"/>
        <v>4200</v>
      </c>
      <c r="R12" s="186" t="s">
        <v>84</v>
      </c>
    </row>
    <row r="13" spans="1:19" x14ac:dyDescent="0.2">
      <c r="A13" s="185"/>
      <c r="B13" s="164" t="s">
        <v>76</v>
      </c>
      <c r="C13" s="187"/>
      <c r="E13" s="169"/>
      <c r="G13" s="179">
        <v>1</v>
      </c>
      <c r="H13" s="189">
        <v>400</v>
      </c>
      <c r="J13" s="189">
        <v>400</v>
      </c>
      <c r="K13" s="189"/>
      <c r="L13" s="189"/>
      <c r="M13" s="181"/>
      <c r="N13" s="189">
        <f t="shared" si="0"/>
        <v>400</v>
      </c>
      <c r="P13" s="190">
        <f t="shared" si="1"/>
        <v>4600</v>
      </c>
      <c r="R13" s="186" t="s">
        <v>85</v>
      </c>
    </row>
    <row r="14" spans="1:19" x14ac:dyDescent="0.2">
      <c r="A14" s="185"/>
      <c r="B14" s="164" t="s">
        <v>76</v>
      </c>
      <c r="C14" s="187"/>
      <c r="E14" s="173"/>
      <c r="G14" s="179">
        <v>5</v>
      </c>
      <c r="H14" s="189">
        <v>1500</v>
      </c>
      <c r="J14" s="190">
        <v>7500</v>
      </c>
      <c r="K14" s="190"/>
      <c r="L14" s="189"/>
      <c r="M14" s="181"/>
      <c r="N14" s="189">
        <f t="shared" si="0"/>
        <v>7500</v>
      </c>
      <c r="P14" s="190">
        <f t="shared" si="1"/>
        <v>12100</v>
      </c>
      <c r="R14" s="186" t="s">
        <v>86</v>
      </c>
    </row>
    <row r="15" spans="1:19" x14ac:dyDescent="0.2">
      <c r="A15" s="168">
        <v>18</v>
      </c>
      <c r="B15" s="164" t="s">
        <v>66</v>
      </c>
      <c r="C15" s="187" t="s">
        <v>78</v>
      </c>
      <c r="E15" s="169" t="s">
        <v>77</v>
      </c>
      <c r="G15" s="179">
        <v>1</v>
      </c>
      <c r="H15" s="189">
        <v>15000</v>
      </c>
      <c r="J15" s="189">
        <v>15000</v>
      </c>
      <c r="K15" s="189"/>
      <c r="L15" s="189"/>
      <c r="M15" s="181"/>
      <c r="N15" s="189">
        <f t="shared" si="0"/>
        <v>15000</v>
      </c>
      <c r="P15" s="190">
        <f t="shared" si="1"/>
        <v>27100</v>
      </c>
      <c r="R15" s="166" t="s">
        <v>87</v>
      </c>
    </row>
    <row r="16" spans="1:19" ht="15.75" customHeight="1" x14ac:dyDescent="0.2">
      <c r="A16" s="168">
        <v>17</v>
      </c>
      <c r="B16" s="164" t="s">
        <v>67</v>
      </c>
      <c r="C16" s="187" t="s">
        <v>79</v>
      </c>
      <c r="E16" s="169" t="s">
        <v>80</v>
      </c>
      <c r="G16" s="179">
        <v>10</v>
      </c>
      <c r="H16" s="189">
        <v>160</v>
      </c>
      <c r="J16" s="189">
        <v>1600</v>
      </c>
      <c r="K16" s="189"/>
      <c r="L16" s="189"/>
      <c r="M16" s="181"/>
      <c r="N16" s="189">
        <f t="shared" si="0"/>
        <v>1600</v>
      </c>
      <c r="P16" s="190">
        <f t="shared" si="1"/>
        <v>28700</v>
      </c>
      <c r="R16" s="166" t="s">
        <v>88</v>
      </c>
    </row>
    <row r="17" spans="1:18" x14ac:dyDescent="0.2">
      <c r="A17" s="185"/>
      <c r="B17" s="164" t="s">
        <v>76</v>
      </c>
      <c r="C17" s="187"/>
      <c r="E17" s="173"/>
      <c r="H17" s="189"/>
      <c r="J17" s="189"/>
      <c r="K17" s="189"/>
      <c r="L17" s="189"/>
      <c r="M17" s="181"/>
      <c r="N17" s="189">
        <f t="shared" si="0"/>
        <v>0</v>
      </c>
      <c r="P17" s="190">
        <f t="shared" si="1"/>
        <v>28700</v>
      </c>
      <c r="R17" s="166"/>
    </row>
    <row r="18" spans="1:18" x14ac:dyDescent="0.2">
      <c r="A18" s="185"/>
      <c r="B18" s="164" t="s">
        <v>76</v>
      </c>
      <c r="C18" s="187"/>
      <c r="E18" s="169"/>
      <c r="H18" s="189"/>
      <c r="J18" s="189"/>
      <c r="K18" s="189"/>
      <c r="L18" s="189"/>
      <c r="M18" s="181"/>
      <c r="N18" s="189">
        <f t="shared" si="0"/>
        <v>0</v>
      </c>
      <c r="P18" s="190">
        <f t="shared" si="1"/>
        <v>28700</v>
      </c>
      <c r="R18" s="166"/>
    </row>
    <row r="19" spans="1:18" x14ac:dyDescent="0.2">
      <c r="A19" s="185"/>
      <c r="B19" s="164" t="s">
        <v>76</v>
      </c>
      <c r="C19" s="187"/>
      <c r="E19" s="169"/>
      <c r="H19" s="189"/>
      <c r="J19" s="189"/>
      <c r="K19" s="189"/>
      <c r="L19" s="189"/>
      <c r="M19" s="181"/>
      <c r="N19" s="189">
        <f t="shared" si="0"/>
        <v>0</v>
      </c>
      <c r="P19" s="190">
        <f t="shared" si="1"/>
        <v>28700</v>
      </c>
      <c r="R19" s="166"/>
    </row>
    <row r="20" spans="1:18" x14ac:dyDescent="0.2">
      <c r="A20" s="185"/>
      <c r="B20" s="164" t="s">
        <v>76</v>
      </c>
      <c r="C20" s="187"/>
      <c r="E20" s="169"/>
      <c r="H20" s="189"/>
      <c r="J20" s="189"/>
      <c r="K20" s="189"/>
      <c r="L20" s="189"/>
      <c r="M20" s="181"/>
      <c r="N20" s="189">
        <f t="shared" si="0"/>
        <v>0</v>
      </c>
      <c r="P20" s="190">
        <f t="shared" si="1"/>
        <v>28700</v>
      </c>
      <c r="R20" s="166"/>
    </row>
    <row r="21" spans="1:18" x14ac:dyDescent="0.2">
      <c r="A21" s="185"/>
      <c r="B21" s="164" t="s">
        <v>76</v>
      </c>
      <c r="C21" s="187"/>
      <c r="E21" s="169"/>
      <c r="H21" s="189"/>
      <c r="J21" s="189"/>
      <c r="K21" s="189"/>
      <c r="L21" s="189"/>
      <c r="M21" s="181"/>
      <c r="N21" s="189">
        <f t="shared" si="0"/>
        <v>0</v>
      </c>
      <c r="P21" s="190">
        <f t="shared" si="1"/>
        <v>28700</v>
      </c>
      <c r="R21" s="166"/>
    </row>
    <row r="22" spans="1:18" x14ac:dyDescent="0.2">
      <c r="A22" s="185"/>
      <c r="B22" s="164" t="s">
        <v>76</v>
      </c>
      <c r="C22" s="187"/>
      <c r="E22" s="169"/>
      <c r="H22" s="189"/>
      <c r="J22" s="189"/>
      <c r="K22" s="189"/>
      <c r="L22" s="189"/>
      <c r="M22" s="181"/>
      <c r="N22" s="189">
        <f t="shared" si="0"/>
        <v>0</v>
      </c>
      <c r="P22" s="190">
        <f t="shared" si="1"/>
        <v>28700</v>
      </c>
      <c r="R22" s="166"/>
    </row>
    <row r="23" spans="1:18" x14ac:dyDescent="0.2">
      <c r="A23" s="185"/>
      <c r="B23" s="164" t="s">
        <v>76</v>
      </c>
      <c r="C23" s="187"/>
      <c r="E23" s="173"/>
      <c r="H23" s="189"/>
      <c r="K23" s="189"/>
      <c r="L23" s="189"/>
      <c r="M23" s="181"/>
      <c r="N23" s="189">
        <f t="shared" si="0"/>
        <v>0</v>
      </c>
      <c r="P23" s="190">
        <f t="shared" si="1"/>
        <v>28700</v>
      </c>
      <c r="R23" s="166"/>
    </row>
    <row r="24" spans="1:18" x14ac:dyDescent="0.2">
      <c r="A24" s="185"/>
      <c r="B24" s="164" t="s">
        <v>76</v>
      </c>
      <c r="C24" s="187"/>
      <c r="E24" s="173"/>
      <c r="H24" s="189"/>
      <c r="J24" s="189"/>
      <c r="K24" s="189"/>
      <c r="L24" s="189"/>
      <c r="M24" s="181"/>
      <c r="N24" s="189">
        <f t="shared" si="0"/>
        <v>0</v>
      </c>
      <c r="P24" s="190">
        <f t="shared" si="1"/>
        <v>28700</v>
      </c>
      <c r="R24" s="175"/>
    </row>
    <row r="25" spans="1:18" x14ac:dyDescent="0.2">
      <c r="A25" s="185"/>
      <c r="B25" s="164" t="s">
        <v>76</v>
      </c>
      <c r="C25" s="187"/>
      <c r="E25" s="173"/>
      <c r="H25" s="189"/>
      <c r="J25" s="189"/>
      <c r="K25" s="189"/>
      <c r="L25" s="189"/>
      <c r="M25" s="181"/>
      <c r="N25" s="189">
        <f t="shared" si="0"/>
        <v>0</v>
      </c>
      <c r="P25" s="190">
        <f t="shared" si="1"/>
        <v>28700</v>
      </c>
      <c r="R25" s="166"/>
    </row>
    <row r="26" spans="1:18" x14ac:dyDescent="0.2">
      <c r="A26" s="185"/>
      <c r="B26" s="164" t="s">
        <v>76</v>
      </c>
      <c r="C26" s="187"/>
      <c r="E26" s="173"/>
      <c r="H26" s="189"/>
      <c r="J26" s="189"/>
      <c r="K26" s="189"/>
      <c r="L26" s="189"/>
      <c r="M26" s="181"/>
      <c r="N26" s="189">
        <f t="shared" si="0"/>
        <v>0</v>
      </c>
      <c r="P26" s="190">
        <f t="shared" si="1"/>
        <v>28700</v>
      </c>
      <c r="R26" s="175"/>
    </row>
    <row r="27" spans="1:18" x14ac:dyDescent="0.2">
      <c r="A27" s="185"/>
      <c r="B27" s="164"/>
      <c r="C27" s="187"/>
      <c r="E27" s="185"/>
      <c r="H27" s="189"/>
      <c r="K27" s="181"/>
      <c r="L27" s="177"/>
      <c r="M27" s="181"/>
      <c r="N27" s="177"/>
      <c r="P27" s="177"/>
      <c r="R27" s="191"/>
    </row>
    <row r="28" spans="1:18" ht="13.5" thickBot="1" x14ac:dyDescent="0.25">
      <c r="A28" s="185"/>
      <c r="E28" s="185"/>
      <c r="J28" s="180">
        <f>SUM(J9:J27)</f>
        <v>28700</v>
      </c>
      <c r="K28" s="181"/>
      <c r="L28" s="180">
        <f>SUM(L9:L27)</f>
        <v>0</v>
      </c>
      <c r="M28" s="181"/>
      <c r="N28" s="180">
        <f>SUM(N9:N27)</f>
        <v>28700</v>
      </c>
      <c r="P28" s="177"/>
      <c r="R28" s="191"/>
    </row>
    <row r="29" spans="1:18" ht="13.5" thickTop="1" x14ac:dyDescent="0.2"/>
    <row r="32" spans="1:18" x14ac:dyDescent="0.2">
      <c r="B32" s="182" t="s">
        <v>68</v>
      </c>
    </row>
    <row r="33" spans="2:2" x14ac:dyDescent="0.2">
      <c r="B33" s="183"/>
    </row>
    <row r="34" spans="2:2" x14ac:dyDescent="0.2">
      <c r="B34" s="183" t="s">
        <v>69</v>
      </c>
    </row>
    <row r="35" spans="2:2" x14ac:dyDescent="0.2">
      <c r="B35" s="183" t="s">
        <v>70</v>
      </c>
    </row>
    <row r="36" spans="2:2" x14ac:dyDescent="0.2">
      <c r="B36" s="183" t="s">
        <v>71</v>
      </c>
    </row>
    <row r="37" spans="2:2" x14ac:dyDescent="0.2">
      <c r="B37" s="183" t="s">
        <v>72</v>
      </c>
    </row>
    <row r="38" spans="2:2" x14ac:dyDescent="0.2">
      <c r="B38" s="183"/>
    </row>
    <row r="39" spans="2:2" x14ac:dyDescent="0.2">
      <c r="B39" s="184" t="s">
        <v>73</v>
      </c>
    </row>
  </sheetData>
  <printOptions horizontalCentered="1"/>
  <pageMargins left="0" right="0" top="0.75" bottom="0.75" header="0.3" footer="0.3"/>
  <pageSetup paperSize="5" scale="95" orientation="landscape" r:id="rId1"/>
  <ignoredErrors>
    <ignoredError sqref="B9 B15:B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IA Budget FY18</vt:lpstr>
      <vt:lpstr>IA One-Time &amp; Capital</vt:lpstr>
    </vt:vector>
  </TitlesOfParts>
  <Company>CCSU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ChagnonK</dc:creator>
  <cp:lastModifiedBy>Windows User</cp:lastModifiedBy>
  <cp:lastPrinted>2017-02-01T22:36:36Z</cp:lastPrinted>
  <dcterms:created xsi:type="dcterms:W3CDTF">2002-01-11T18:30:13Z</dcterms:created>
  <dcterms:modified xsi:type="dcterms:W3CDTF">2017-02-03T21:56:42Z</dcterms:modified>
</cp:coreProperties>
</file>