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BudgetRelated\FY18BudgetWork\Lynn\"/>
    </mc:Choice>
  </mc:AlternateContent>
  <bookViews>
    <workbookView xWindow="-30" yWindow="240" windowWidth="19320" windowHeight="6015" tabRatio="424"/>
  </bookViews>
  <sheets>
    <sheet name="Budget FY18" sheetId="35" r:id="rId1"/>
  </sheets>
  <calcPr calcId="152511"/>
</workbook>
</file>

<file path=xl/calcChain.xml><?xml version="1.0" encoding="utf-8"?>
<calcChain xmlns="http://schemas.openxmlformats.org/spreadsheetml/2006/main">
  <c r="G32" i="35" l="1"/>
  <c r="G33" i="35"/>
  <c r="G34" i="35"/>
  <c r="G35" i="35"/>
  <c r="G36" i="35"/>
  <c r="G37" i="35"/>
  <c r="G38" i="35"/>
  <c r="G39" i="35"/>
  <c r="G43" i="35" l="1"/>
  <c r="H43" i="35" s="1"/>
  <c r="G13" i="35" l="1"/>
  <c r="G15" i="35"/>
  <c r="E14" i="35"/>
  <c r="G14" i="35" s="1"/>
  <c r="E12" i="35"/>
  <c r="G12" i="35" s="1"/>
  <c r="G31" i="35" l="1"/>
  <c r="G30" i="35"/>
  <c r="G29" i="35"/>
  <c r="G28" i="35"/>
  <c r="G11" i="35"/>
  <c r="G27" i="35" l="1"/>
  <c r="G26" i="35" l="1"/>
  <c r="G25" i="35"/>
  <c r="H25" i="35" s="1"/>
  <c r="G40" i="35"/>
  <c r="H26" i="35" l="1"/>
  <c r="H27" i="35" s="1"/>
  <c r="H28" i="35" s="1"/>
  <c r="H29" i="35" s="1"/>
  <c r="H30" i="35" s="1"/>
  <c r="H31" i="35" s="1"/>
  <c r="H32" i="35" s="1"/>
  <c r="H33" i="35" s="1"/>
  <c r="H34" i="35" s="1"/>
  <c r="H35" i="35" s="1"/>
  <c r="H36" i="35" s="1"/>
  <c r="H37" i="35" s="1"/>
  <c r="H38" i="35" s="1"/>
  <c r="H39" i="35" s="1"/>
  <c r="H40" i="35" s="1"/>
  <c r="H11" i="35"/>
  <c r="H12" i="35" s="1"/>
  <c r="H13" i="35" s="1"/>
  <c r="H14" i="35" s="1"/>
  <c r="H15" i="35" s="1"/>
</calcChain>
</file>

<file path=xl/sharedStrings.xml><?xml version="1.0" encoding="utf-8"?>
<sst xmlns="http://schemas.openxmlformats.org/spreadsheetml/2006/main" count="126" uniqueCount="80">
  <si>
    <t>Total</t>
  </si>
  <si>
    <t>Priority</t>
  </si>
  <si>
    <t>Objective</t>
  </si>
  <si>
    <t>Summary of Impact</t>
  </si>
  <si>
    <t>"Running"</t>
  </si>
  <si>
    <t>PC#</t>
  </si>
  <si>
    <t>Index</t>
  </si>
  <si>
    <t>Fringes</t>
  </si>
  <si>
    <t>PC# Value</t>
  </si>
  <si>
    <t>DPS/OE</t>
  </si>
  <si>
    <t>Description</t>
  </si>
  <si>
    <t xml:space="preserve">   CENTRAL CONNECTICUT STATE UNIVERSITY</t>
  </si>
  <si>
    <t>Strategic</t>
  </si>
  <si>
    <t>Reallocation</t>
  </si>
  <si>
    <t>Below the line Reductions</t>
  </si>
  <si>
    <t>Budget Request Description</t>
  </si>
  <si>
    <t>for Reallocation</t>
  </si>
  <si>
    <t>Funding Source</t>
  </si>
  <si>
    <t>FY 2018 BUDGET CHANGE EXECUTIVE SUMMARY</t>
  </si>
  <si>
    <t>Request</t>
  </si>
  <si>
    <t>Net</t>
  </si>
  <si>
    <t>Budget</t>
  </si>
  <si>
    <t>Net Request</t>
  </si>
  <si>
    <t xml:space="preserve">Summary of Impact </t>
  </si>
  <si>
    <t>FY2018</t>
  </si>
  <si>
    <t>Budget/Budget FY18/Budget Instructions/FY18 Budget Request</t>
  </si>
  <si>
    <t>FY18 BUDGET REQUEST</t>
  </si>
  <si>
    <t>INFO05</t>
  </si>
  <si>
    <t>4.5</t>
  </si>
  <si>
    <t>8.3</t>
  </si>
  <si>
    <t>CIO001</t>
  </si>
  <si>
    <t>INFO03</t>
  </si>
  <si>
    <t>4.2,4.5</t>
  </si>
  <si>
    <t xml:space="preserve">        (Information Technology Services)</t>
  </si>
  <si>
    <t>This position would report to the CIO on security breaches and is responsible for establishing and maintaining security policies, guidelines, standards, practices and to close the CSCU Internal Audit Report findings.</t>
  </si>
  <si>
    <t>NEW: Chief Information Security Officer, A6</t>
  </si>
  <si>
    <t>Current FY17 composite rate for fringe rate.</t>
  </si>
  <si>
    <t xml:space="preserve">NEW: Network Telcom Position, A4 </t>
  </si>
  <si>
    <t>Resource needed in Technical Services to support new VoIP telecommunications system originally supported by BOR and moving to campus</t>
  </si>
  <si>
    <t>New:  Network Telcom Position, A4 (fringe)</t>
  </si>
  <si>
    <t>NEW: Chief Information Security Officer, A6  (fringe)</t>
  </si>
  <si>
    <t>Refill A4 position in Technical Services</t>
  </si>
  <si>
    <t>Tele 31/BSRV 04</t>
  </si>
  <si>
    <t>PC#00052144 refill critical position as a result of a possible retirement</t>
  </si>
  <si>
    <t>Possible Reduction of $ 168,016</t>
  </si>
  <si>
    <t>Special Projects for the University - Initiative Support</t>
  </si>
  <si>
    <t>CIO- OE/DPS</t>
  </si>
  <si>
    <t xml:space="preserve">Eliminate Student Worker </t>
  </si>
  <si>
    <t>INFO01</t>
  </si>
  <si>
    <t>Info Tech Services - OE/DPS</t>
  </si>
  <si>
    <t>Technical Services -OE/DPS</t>
  </si>
  <si>
    <t>INFO04</t>
  </si>
  <si>
    <t>Eliminate Ellucian Live Conference/Other Training/Travel, Purchases for the Office</t>
  </si>
  <si>
    <t>Reduce Professional Staff Training/Travel, Office Expenses, delay the replacement of older switches and servers</t>
  </si>
  <si>
    <t>Possible Reduction of $ 336,033</t>
  </si>
  <si>
    <t>Reduction in operating budgets</t>
  </si>
  <si>
    <t>Negatively impacts operational efficiency</t>
  </si>
  <si>
    <t>Administrative Technology Services - OE/DPS</t>
  </si>
  <si>
    <t>Absolut/Computrace/Laptop Protection</t>
  </si>
  <si>
    <t>Symantec Virtual Application</t>
  </si>
  <si>
    <t>CARD01</t>
  </si>
  <si>
    <t>GET Program</t>
  </si>
  <si>
    <t>MEDI01</t>
  </si>
  <si>
    <t>Cell Phone/Media</t>
  </si>
  <si>
    <t>Cell Phone/Onsite</t>
  </si>
  <si>
    <t>Training/Conferences</t>
  </si>
  <si>
    <t>INFO02</t>
  </si>
  <si>
    <t>MEDI02</t>
  </si>
  <si>
    <t>MEDI03</t>
  </si>
  <si>
    <t>Lynda Training</t>
  </si>
  <si>
    <t>Promotional Materials</t>
  </si>
  <si>
    <t>Loss of laptop recovery services</t>
  </si>
  <si>
    <t>Loss of support for this application in case we have problems.</t>
  </si>
  <si>
    <t>Mobile solution for students to access Bluechip information</t>
  </si>
  <si>
    <t>Slower communication when troubleshooting classrooms</t>
  </si>
  <si>
    <t>Unable to stay current with technology trends (&lt;$2,000 per employee)</t>
  </si>
  <si>
    <t>Loss of online/self-paced training for faculty and staff.</t>
  </si>
  <si>
    <t>Marketing materials to inform students of Card services</t>
  </si>
  <si>
    <t>1.3, 4.5</t>
  </si>
  <si>
    <t>8.1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</si>
</sst>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4" formatCode="_(&quot;$&quot;* #,##0.00_);_(&quot;$&quot;* \(#,##0.00\);_(&quot;$&quot;* &quot;-&quot;??_);_(@_)"/>
    <numFmt numFmtId="43" formatCode="_(* #,##0.00_);_(* \(#,##0.00\);_(* &quot;-&quot;??_);_(@_)"/>
    <numFmt numFmtId="164" formatCode="_(* #,##0_);_(* \(#,##0\);_(* &quot;-&quot;??_);_(@_)"/>
    <numFmt numFmtId="165" formatCode="0_);\(0\)"/>
    <numFmt numFmtId="166" formatCode="&quot;$&quot;#,##0"/>
    <numFmt numFmtId="167" formatCode="mm/dd/yy;@"/>
    <numFmt numFmtId="168" formatCode="#,##0.0"/>
  </numFmts>
  <fonts count="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1"/>
      <name val="Arial"/>
      <family val="2"/>
    </font>
    <font>
      <sz val="12"/>
      <color theme="1"/>
      <name val="Calibri"/>
      <family val="2"/>
      <scheme val="minor"/>
    </font>
    <font>
      <sz val="14"/>
      <name val="Arial"/>
      <family val="2"/>
    </font>
    <font>
      <b/>
      <sz val="14"/>
      <name val="Arial"/>
      <family val="2"/>
    </font>
    <font>
      <u/>
      <sz val="10"/>
      <name val="Arial"/>
      <family val="2"/>
    </font>
    <font>
      <sz val="10"/>
      <name val="Arial"/>
      <family val="2"/>
    </font>
    <font>
      <sz val="10"/>
      <color rgb="FF000000"/>
      <name val="Arial"/>
      <family val="2"/>
    </font>
    <font>
      <sz val="11"/>
      <color indexed="8"/>
      <name val="Calibri"/>
      <family val="2"/>
      <charset val="1"/>
    </font>
    <font>
      <sz val="10"/>
      <name val="Arial"/>
      <family val="2"/>
    </font>
    <font>
      <sz val="8"/>
      <name val="Microsoft Sans Serif"/>
      <family val="2"/>
    </font>
    <font>
      <sz val="8"/>
      <name val="Microsoft Sans Serif"/>
      <family val="2"/>
      <charset val="204"/>
    </font>
    <font>
      <sz val="10"/>
      <name val="Arial Unicode MS"/>
      <family val="2"/>
    </font>
    <font>
      <b/>
      <sz val="10"/>
      <name val="Arial Unicode MS"/>
      <family val="2"/>
    </font>
    <font>
      <sz val="10"/>
      <name val="Arial Unicode MS"/>
      <family val="2"/>
    </font>
    <font>
      <b/>
      <sz val="12"/>
      <name val="Arial"/>
      <family val="2"/>
    </font>
    <font>
      <b/>
      <sz val="10"/>
      <name val="Arial"/>
      <family val="2"/>
    </font>
  </fonts>
  <fills count="4">
    <fill>
      <patternFill patternType="none"/>
    </fill>
    <fill>
      <patternFill patternType="gray125"/>
    </fill>
    <fill>
      <patternFill patternType="solid">
        <fgColor theme="6" tint="0.39997558519241921"/>
        <bgColor indexed="64"/>
      </patternFill>
    </fill>
    <fill>
      <patternFill patternType="solid">
        <fgColor theme="1"/>
        <bgColor indexed="64"/>
      </patternFill>
    </fill>
  </fills>
  <borders count="3">
    <border>
      <left/>
      <right/>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s>
  <cellStyleXfs count="347">
    <xf numFmtId="0" fontId="0" fillId="0" borderId="0"/>
    <xf numFmtId="0" fontId="8" fillId="0" borderId="0"/>
    <xf numFmtId="44" fontId="5" fillId="0" borderId="0" applyFont="0" applyFill="0" applyBorder="0" applyAlignment="0" applyProtection="0"/>
    <xf numFmtId="44" fontId="12" fillId="0" borderId="0" applyFont="0" applyFill="0" applyBorder="0" applyAlignment="0" applyProtection="0"/>
    <xf numFmtId="0" fontId="14" fillId="0" borderId="0"/>
    <xf numFmtId="0" fontId="4" fillId="0" borderId="0"/>
    <xf numFmtId="44" fontId="4"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8"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8"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8"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8"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8"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3" fillId="0" borderId="0"/>
    <xf numFmtId="0" fontId="5" fillId="0" borderId="0"/>
    <xf numFmtId="43" fontId="5" fillId="0" borderId="0" applyFont="0" applyFill="0" applyBorder="0" applyAlignment="0" applyProtection="0"/>
    <xf numFmtId="0" fontId="16" fillId="0" borderId="0"/>
    <xf numFmtId="0" fontId="16" fillId="0" borderId="0"/>
    <xf numFmtId="0" fontId="3" fillId="0" borderId="0"/>
    <xf numFmtId="0" fontId="16" fillId="0" borderId="0"/>
    <xf numFmtId="0" fontId="3" fillId="0" borderId="0"/>
    <xf numFmtId="0" fontId="3" fillId="0" borderId="0"/>
    <xf numFmtId="0" fontId="3" fillId="0" borderId="0"/>
    <xf numFmtId="0" fontId="17" fillId="0" borderId="0"/>
    <xf numFmtId="0" fontId="18" fillId="0" borderId="0"/>
    <xf numFmtId="43" fontId="19" fillId="0" borderId="0" applyFont="0" applyFill="0" applyBorder="0" applyAlignment="0" applyProtection="0"/>
    <xf numFmtId="9" fontId="19" fillId="0" borderId="0" applyFont="0" applyFill="0" applyBorder="0" applyAlignment="0" applyProtection="0"/>
    <xf numFmtId="44" fontId="15" fillId="0" borderId="0" applyFont="0" applyFill="0" applyBorder="0" applyAlignment="0" applyProtection="0"/>
    <xf numFmtId="0" fontId="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5"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44" fontId="1" fillId="0" borderId="0" applyFont="0" applyFill="0" applyBorder="0" applyAlignment="0" applyProtection="0"/>
    <xf numFmtId="0" fontId="1" fillId="0" borderId="0"/>
    <xf numFmtId="0" fontId="16" fillId="0" borderId="0"/>
    <xf numFmtId="0" fontId="1" fillId="0" borderId="0"/>
    <xf numFmtId="0" fontId="1" fillId="0" borderId="0"/>
    <xf numFmtId="0" fontId="1" fillId="0" borderId="0"/>
    <xf numFmtId="0" fontId="1" fillId="0" borderId="0"/>
    <xf numFmtId="0" fontId="17" fillId="0" borderId="0"/>
    <xf numFmtId="0" fontId="18" fillId="0" borderId="0"/>
    <xf numFmtId="44" fontId="5" fillId="0" borderId="0" applyFont="0" applyFill="0" applyBorder="0" applyAlignment="0" applyProtection="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cellStyleXfs>
  <cellXfs count="104">
    <xf numFmtId="0" fontId="0" fillId="0" borderId="0" xfId="0"/>
    <xf numFmtId="0" fontId="9" fillId="0" borderId="0" xfId="0" applyFont="1" applyFill="1" applyAlignment="1">
      <alignment vertical="top"/>
    </xf>
    <xf numFmtId="164" fontId="9" fillId="0" borderId="0" xfId="2" applyNumberFormat="1" applyFont="1" applyFill="1" applyBorder="1" applyAlignment="1">
      <alignment horizontal="center" vertical="top" wrapText="1"/>
    </xf>
    <xf numFmtId="44" fontId="9" fillId="0" borderId="0" xfId="2" applyFont="1" applyFill="1" applyBorder="1" applyAlignment="1">
      <alignment horizontal="center" vertical="top" wrapText="1"/>
    </xf>
    <xf numFmtId="0" fontId="13" fillId="0" borderId="0" xfId="0" applyFont="1" applyFill="1" applyBorder="1" applyAlignment="1">
      <alignment horizontal="center" vertical="top" wrapText="1"/>
    </xf>
    <xf numFmtId="0" fontId="5" fillId="0" borderId="0" xfId="0" applyFont="1" applyFill="1" applyBorder="1" applyAlignment="1">
      <alignment vertical="top" wrapText="1"/>
    </xf>
    <xf numFmtId="166" fontId="5" fillId="0" borderId="0" xfId="0" applyNumberFormat="1" applyFont="1" applyFill="1" applyBorder="1" applyAlignment="1" applyProtection="1">
      <alignment vertical="top" wrapText="1"/>
      <protection locked="0"/>
    </xf>
    <xf numFmtId="37" fontId="0" fillId="0" borderId="0" xfId="0" applyNumberFormat="1"/>
    <xf numFmtId="0" fontId="6" fillId="0" borderId="0" xfId="0" applyFont="1" applyBorder="1" applyAlignment="1">
      <alignment horizontal="center" vertical="top" wrapText="1"/>
    </xf>
    <xf numFmtId="164" fontId="9" fillId="0" borderId="0" xfId="2" applyNumberFormat="1" applyFont="1" applyBorder="1" applyAlignment="1">
      <alignment horizontal="center" vertical="top" wrapText="1"/>
    </xf>
    <xf numFmtId="164" fontId="9" fillId="0" borderId="0" xfId="2" applyNumberFormat="1" applyFont="1" applyBorder="1" applyAlignment="1">
      <alignment horizontal="center" vertical="top"/>
    </xf>
    <xf numFmtId="0" fontId="6" fillId="3" borderId="0" xfId="0" applyFont="1" applyFill="1" applyBorder="1" applyAlignment="1">
      <alignment horizontal="center" vertical="top" wrapText="1"/>
    </xf>
    <xf numFmtId="0" fontId="10" fillId="3" borderId="0" xfId="0" applyFont="1" applyFill="1" applyBorder="1" applyAlignment="1">
      <alignment horizontal="center" vertical="top" wrapText="1"/>
    </xf>
    <xf numFmtId="164" fontId="9" fillId="3" borderId="0" xfId="2" applyNumberFormat="1" applyFont="1" applyFill="1" applyBorder="1" applyAlignment="1">
      <alignment horizontal="center" vertical="top" wrapText="1"/>
    </xf>
    <xf numFmtId="164" fontId="9" fillId="3" borderId="0" xfId="2" applyNumberFormat="1" applyFont="1" applyFill="1" applyBorder="1" applyAlignment="1">
      <alignment horizontal="center" vertical="top"/>
    </xf>
    <xf numFmtId="44" fontId="9" fillId="3" borderId="0" xfId="2" applyFont="1" applyFill="1" applyBorder="1" applyAlignment="1">
      <alignment horizontal="center" vertical="top" wrapText="1"/>
    </xf>
    <xf numFmtId="0" fontId="0" fillId="0" borderId="0" xfId="0" applyAlignment="1">
      <alignment horizontal="center"/>
    </xf>
    <xf numFmtId="0" fontId="21" fillId="0" borderId="0" xfId="0" applyFont="1"/>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left"/>
    </xf>
    <xf numFmtId="0" fontId="22" fillId="0" borderId="0" xfId="0" applyFont="1"/>
    <xf numFmtId="37" fontId="22" fillId="0" borderId="0" xfId="0" applyNumberFormat="1" applyFont="1"/>
    <xf numFmtId="37" fontId="22" fillId="0" borderId="0" xfId="0" applyNumberFormat="1" applyFont="1" applyAlignment="1">
      <alignment horizontal="center" vertical="center"/>
    </xf>
    <xf numFmtId="49" fontId="22" fillId="0" borderId="0" xfId="0" applyNumberFormat="1" applyFont="1" applyAlignment="1">
      <alignment horizontal="center"/>
    </xf>
    <xf numFmtId="0" fontId="22" fillId="0" borderId="0" xfId="0" applyFont="1" applyAlignment="1">
      <alignment horizontal="left"/>
    </xf>
    <xf numFmtId="0" fontId="22" fillId="0" borderId="1" xfId="0" applyFont="1" applyBorder="1"/>
    <xf numFmtId="37" fontId="22" fillId="0" borderId="0" xfId="0" applyNumberFormat="1" applyFont="1" applyBorder="1"/>
    <xf numFmtId="37" fontId="22" fillId="0" borderId="0" xfId="0" applyNumberFormat="1" applyFont="1" applyBorder="1" applyAlignment="1">
      <alignment horizontal="center" vertical="center"/>
    </xf>
    <xf numFmtId="37" fontId="0" fillId="0" borderId="0" xfId="0" applyNumberFormat="1" applyAlignment="1">
      <alignment horizontal="center" vertical="center"/>
    </xf>
    <xf numFmtId="37" fontId="0" fillId="0" borderId="0" xfId="0" applyNumberFormat="1" applyAlignment="1">
      <alignment horizontal="center"/>
    </xf>
    <xf numFmtId="165" fontId="0" fillId="0" borderId="0" xfId="0" applyNumberFormat="1" applyAlignment="1">
      <alignment horizontal="center"/>
    </xf>
    <xf numFmtId="37" fontId="5" fillId="0" borderId="0" xfId="0" applyNumberFormat="1" applyFont="1" applyAlignment="1">
      <alignment horizontal="center"/>
    </xf>
    <xf numFmtId="49" fontId="5" fillId="0" borderId="0" xfId="0" applyNumberFormat="1" applyFont="1" applyAlignment="1">
      <alignment horizontal="center"/>
    </xf>
    <xf numFmtId="37" fontId="0" fillId="0" borderId="0" xfId="0" applyNumberFormat="1" applyFill="1"/>
    <xf numFmtId="41" fontId="5" fillId="0" borderId="0" xfId="3" applyNumberFormat="1" applyFont="1" applyFill="1" applyBorder="1" applyAlignment="1">
      <alignment vertical="top" wrapText="1"/>
    </xf>
    <xf numFmtId="0" fontId="0" fillId="0" borderId="0" xfId="0" applyFill="1"/>
    <xf numFmtId="37" fontId="0" fillId="0" borderId="0" xfId="0" applyNumberFormat="1" applyFill="1" applyAlignment="1">
      <alignment horizontal="center" vertical="center"/>
    </xf>
    <xf numFmtId="0" fontId="5" fillId="0" borderId="0" xfId="0" applyFont="1" applyAlignment="1">
      <alignment horizontal="left"/>
    </xf>
    <xf numFmtId="0" fontId="9" fillId="0" borderId="0" xfId="0" applyFont="1" applyFill="1" applyBorder="1"/>
    <xf numFmtId="0" fontId="21" fillId="0" borderId="2" xfId="0" applyFont="1" applyBorder="1" applyAlignment="1">
      <alignment horizontal="center" vertical="top" wrapText="1"/>
    </xf>
    <xf numFmtId="164" fontId="9" fillId="0" borderId="0" xfId="2" applyNumberFormat="1" applyFont="1" applyBorder="1" applyAlignment="1">
      <alignment horizontal="center" vertical="center" wrapText="1"/>
    </xf>
    <xf numFmtId="168" fontId="9" fillId="0" borderId="0" xfId="2" applyNumberFormat="1" applyFont="1" applyFill="1" applyBorder="1" applyAlignment="1">
      <alignment horizontal="center" vertical="top" wrapText="1"/>
    </xf>
    <xf numFmtId="0" fontId="9" fillId="0" borderId="0" xfId="0" applyFont="1" applyBorder="1" applyAlignment="1">
      <alignment horizontal="center"/>
    </xf>
    <xf numFmtId="164" fontId="9" fillId="3" borderId="0" xfId="2" applyNumberFormat="1" applyFont="1" applyFill="1" applyBorder="1" applyAlignment="1">
      <alignment horizontal="center" vertical="center" wrapText="1"/>
    </xf>
    <xf numFmtId="0" fontId="0" fillId="0" borderId="0" xfId="0" applyFont="1" applyFill="1"/>
    <xf numFmtId="164" fontId="0" fillId="0" borderId="0" xfId="2" applyNumberFormat="1" applyFont="1" applyFill="1"/>
    <xf numFmtId="164" fontId="0" fillId="0" borderId="0" xfId="2" applyNumberFormat="1" applyFont="1" applyFill="1" applyAlignment="1">
      <alignment horizontal="center" vertical="center"/>
    </xf>
    <xf numFmtId="0" fontId="11" fillId="0" borderId="0" xfId="0" applyFont="1" applyAlignment="1">
      <alignment horizontal="center"/>
    </xf>
    <xf numFmtId="0" fontId="0" fillId="0" borderId="0" xfId="0" applyBorder="1" applyAlignment="1">
      <alignment horizontal="center"/>
    </xf>
    <xf numFmtId="0" fontId="0" fillId="0" borderId="0" xfId="0" applyFill="1" applyBorder="1" applyAlignment="1">
      <alignment horizontal="center"/>
    </xf>
    <xf numFmtId="164" fontId="0" fillId="0" borderId="0" xfId="2" applyNumberFormat="1" applyFont="1" applyFill="1" applyBorder="1" applyAlignment="1">
      <alignment horizontal="center"/>
    </xf>
    <xf numFmtId="164" fontId="0" fillId="0" borderId="0" xfId="2" applyNumberFormat="1" applyFont="1" applyFill="1" applyBorder="1" applyAlignment="1">
      <alignment horizontal="center" vertical="center"/>
    </xf>
    <xf numFmtId="37" fontId="5" fillId="0" borderId="0" xfId="0" applyNumberFormat="1" applyFont="1" applyBorder="1" applyAlignment="1">
      <alignment horizontal="center"/>
    </xf>
    <xf numFmtId="165" fontId="5" fillId="0" borderId="0" xfId="0" applyNumberFormat="1" applyFont="1" applyBorder="1" applyAlignment="1">
      <alignment horizontal="center"/>
    </xf>
    <xf numFmtId="49" fontId="5" fillId="0" borderId="0" xfId="0" applyNumberFormat="1" applyFont="1" applyBorder="1" applyAlignment="1">
      <alignment horizontal="center"/>
    </xf>
    <xf numFmtId="0" fontId="5" fillId="0" borderId="0" xfId="0" applyFont="1" applyBorder="1" applyAlignment="1">
      <alignment horizontal="center"/>
    </xf>
    <xf numFmtId="0" fontId="0" fillId="2" borderId="0" xfId="0" applyFill="1"/>
    <xf numFmtId="0" fontId="7" fillId="2" borderId="0" xfId="0" applyFont="1" applyFill="1" applyAlignment="1">
      <alignment horizontal="center"/>
    </xf>
    <xf numFmtId="37" fontId="0" fillId="2" borderId="0" xfId="0" applyNumberFormat="1" applyFill="1"/>
    <xf numFmtId="37" fontId="0" fillId="2" borderId="0" xfId="0" applyNumberFormat="1" applyFill="1" applyAlignment="1">
      <alignment horizontal="center" vertical="center"/>
    </xf>
    <xf numFmtId="165" fontId="0" fillId="2" borderId="0" xfId="0" applyNumberFormat="1" applyFill="1" applyAlignment="1">
      <alignment horizontal="center"/>
    </xf>
    <xf numFmtId="49" fontId="0" fillId="2" borderId="0" xfId="0" applyNumberFormat="1" applyFill="1" applyAlignment="1">
      <alignment horizontal="center"/>
    </xf>
    <xf numFmtId="0" fontId="5" fillId="2" borderId="0" xfId="0" applyFont="1" applyFill="1" applyAlignment="1">
      <alignment horizontal="left"/>
    </xf>
    <xf numFmtId="167" fontId="6" fillId="0" borderId="0" xfId="0" applyNumberFormat="1" applyFont="1" applyFill="1" applyAlignment="1">
      <alignment horizontal="center"/>
    </xf>
    <xf numFmtId="49" fontId="6" fillId="0" borderId="0" xfId="0" applyNumberFormat="1" applyFont="1" applyFill="1" applyAlignment="1" applyProtection="1">
      <alignment horizontal="left"/>
      <protection locked="0"/>
    </xf>
    <xf numFmtId="165" fontId="5" fillId="0" borderId="0" xfId="0" applyNumberFormat="1" applyFont="1" applyBorder="1" applyAlignment="1">
      <alignment horizontal="center" vertical="center"/>
    </xf>
    <xf numFmtId="37" fontId="5" fillId="0" borderId="0" xfId="0" applyNumberFormat="1" applyFont="1" applyBorder="1" applyAlignment="1">
      <alignment vertical="center"/>
    </xf>
    <xf numFmtId="37" fontId="5" fillId="0" borderId="0" xfId="0" applyNumberFormat="1" applyFont="1" applyFill="1" applyBorder="1" applyAlignment="1">
      <alignment horizontal="right" vertical="center"/>
    </xf>
    <xf numFmtId="49" fontId="5" fillId="0" borderId="0" xfId="0" applyNumberFormat="1" applyFont="1" applyFill="1" applyBorder="1" applyAlignment="1">
      <alignment horizontal="center" vertical="center"/>
    </xf>
    <xf numFmtId="37" fontId="5" fillId="0" borderId="0" xfId="0" applyNumberFormat="1" applyFont="1" applyBorder="1" applyAlignment="1">
      <alignment horizontal="right" vertical="center"/>
    </xf>
    <xf numFmtId="0" fontId="7" fillId="2" borderId="0" xfId="0" applyFont="1" applyFill="1" applyBorder="1" applyAlignment="1">
      <alignment horizontal="left" vertical="top"/>
    </xf>
    <xf numFmtId="0" fontId="0" fillId="0" borderId="0" xfId="0"/>
    <xf numFmtId="0" fontId="5" fillId="0" borderId="1" xfId="0" applyFont="1" applyBorder="1" applyAlignment="1">
      <alignment horizontal="left" vertical="center"/>
    </xf>
    <xf numFmtId="37" fontId="5" fillId="0" borderId="0" xfId="0" applyNumberFormat="1" applyFont="1" applyFill="1" applyBorder="1" applyAlignment="1">
      <alignment horizontal="center"/>
    </xf>
    <xf numFmtId="0" fontId="11" fillId="0" borderId="0" xfId="0" applyFont="1" applyBorder="1"/>
    <xf numFmtId="37" fontId="11" fillId="0" borderId="0" xfId="0" applyNumberFormat="1" applyFont="1" applyBorder="1"/>
    <xf numFmtId="37" fontId="11" fillId="0" borderId="0" xfId="0" applyNumberFormat="1" applyFont="1" applyBorder="1" applyAlignment="1">
      <alignment horizontal="center"/>
    </xf>
    <xf numFmtId="165" fontId="11" fillId="0" borderId="0" xfId="0" applyNumberFormat="1" applyFont="1" applyBorder="1" applyAlignment="1">
      <alignment horizontal="center"/>
    </xf>
    <xf numFmtId="49" fontId="11" fillId="0" borderId="0" xfId="0" applyNumberFormat="1" applyFont="1" applyBorder="1" applyAlignment="1">
      <alignment horizontal="center"/>
    </xf>
    <xf numFmtId="0" fontId="11" fillId="0" borderId="0" xfId="0" applyFont="1" applyBorder="1" applyAlignment="1">
      <alignment horizontal="left"/>
    </xf>
    <xf numFmtId="37" fontId="11" fillId="0" borderId="0" xfId="0" applyNumberFormat="1" applyFont="1" applyFill="1" applyBorder="1" applyAlignment="1">
      <alignment horizontal="center"/>
    </xf>
    <xf numFmtId="0" fontId="11" fillId="0" borderId="0" xfId="0" applyFont="1" applyBorder="1" applyAlignment="1">
      <alignment horizontal="center"/>
    </xf>
    <xf numFmtId="0" fontId="11" fillId="0" borderId="0" xfId="0" applyFont="1" applyFill="1" applyBorder="1" applyAlignment="1">
      <alignment horizontal="center"/>
    </xf>
    <xf numFmtId="164" fontId="11" fillId="0" borderId="0" xfId="2" applyNumberFormat="1" applyFont="1" applyFill="1" applyBorder="1" applyAlignment="1">
      <alignment horizontal="center"/>
    </xf>
    <xf numFmtId="164" fontId="11" fillId="0" borderId="0" xfId="2" applyNumberFormat="1" applyFont="1" applyFill="1" applyBorder="1" applyAlignment="1">
      <alignment horizontal="center" vertical="center"/>
    </xf>
    <xf numFmtId="37" fontId="5" fillId="0" borderId="0" xfId="0" applyNumberFormat="1" applyFont="1" applyFill="1" applyBorder="1"/>
    <xf numFmtId="37" fontId="5" fillId="0" borderId="0" xfId="0" applyNumberFormat="1" applyFont="1" applyBorder="1"/>
    <xf numFmtId="0" fontId="5" fillId="0" borderId="0" xfId="0" applyFont="1" applyAlignment="1">
      <alignment wrapText="1"/>
    </xf>
    <xf numFmtId="0" fontId="5" fillId="0" borderId="0" xfId="0" applyFont="1" applyFill="1" applyAlignment="1">
      <alignment wrapText="1"/>
    </xf>
    <xf numFmtId="49" fontId="5" fillId="0" borderId="0" xfId="0" applyNumberFormat="1" applyFont="1" applyAlignment="1">
      <alignment horizontal="left" wrapText="1"/>
    </xf>
    <xf numFmtId="0" fontId="5" fillId="0" borderId="0" xfId="98" applyFont="1" applyAlignment="1">
      <alignment horizontal="left" wrapText="1"/>
    </xf>
    <xf numFmtId="0" fontId="13" fillId="0" borderId="0" xfId="0" applyFont="1" applyFill="1" applyBorder="1" applyAlignment="1">
      <alignment horizontal="left" wrapText="1"/>
    </xf>
    <xf numFmtId="0" fontId="0" fillId="0" borderId="0" xfId="0" applyAlignment="1"/>
    <xf numFmtId="37" fontId="0" fillId="0" borderId="0" xfId="0" applyNumberFormat="1" applyAlignment="1"/>
    <xf numFmtId="37" fontId="0" fillId="0" borderId="0" xfId="0" applyNumberFormat="1" applyFill="1" applyAlignment="1"/>
    <xf numFmtId="0" fontId="0" fillId="0" borderId="0" xfId="0" applyFill="1" applyAlignment="1"/>
    <xf numFmtId="166" fontId="5" fillId="0" borderId="0" xfId="0" applyNumberFormat="1" applyFont="1" applyFill="1" applyBorder="1" applyAlignment="1" applyProtection="1">
      <alignment horizontal="left" wrapText="1"/>
      <protection locked="0"/>
    </xf>
    <xf numFmtId="0" fontId="5" fillId="0" borderId="0" xfId="98" applyFont="1" applyBorder="1" applyAlignment="1">
      <alignment horizontal="left" wrapText="1"/>
    </xf>
    <xf numFmtId="0" fontId="5" fillId="0" borderId="0" xfId="0" applyFont="1" applyAlignment="1">
      <alignment horizontal="left" wrapText="1"/>
    </xf>
    <xf numFmtId="0" fontId="0" fillId="0" borderId="0" xfId="0" applyFill="1" applyAlignment="1">
      <alignment horizontal="left"/>
    </xf>
    <xf numFmtId="0" fontId="5" fillId="0" borderId="0" xfId="0" applyFont="1" applyFill="1" applyAlignment="1">
      <alignment horizontal="left" wrapText="1"/>
    </xf>
    <xf numFmtId="0" fontId="5" fillId="0" borderId="0" xfId="0" applyFont="1" applyFill="1" applyBorder="1" applyAlignment="1">
      <alignment horizontal="left" wrapText="1"/>
    </xf>
    <xf numFmtId="0" fontId="5" fillId="0" borderId="0" xfId="134" applyFont="1" applyBorder="1" applyAlignment="1">
      <alignment horizontal="left"/>
    </xf>
  </cellXfs>
  <cellStyles count="347">
    <cellStyle name="Comma 10" xfId="47"/>
    <cellStyle name="Comma 10 2" xfId="99"/>
    <cellStyle name="Comma 10 3" xfId="118"/>
    <cellStyle name="Comma 10 4" xfId="135"/>
    <cellStyle name="Comma 10 5" xfId="153"/>
    <cellStyle name="Comma 10 6" xfId="169"/>
    <cellStyle name="Comma 10 7" xfId="184"/>
    <cellStyle name="Comma 10 8" xfId="194"/>
    <cellStyle name="Comma 11" xfId="48"/>
    <cellStyle name="Comma 11 2" xfId="100"/>
    <cellStyle name="Comma 11 3" xfId="119"/>
    <cellStyle name="Comma 11 4" xfId="136"/>
    <cellStyle name="Comma 11 5" xfId="154"/>
    <cellStyle name="Comma 11 6" xfId="170"/>
    <cellStyle name="Comma 11 7" xfId="185"/>
    <cellStyle name="Comma 11 8" xfId="195"/>
    <cellStyle name="Comma 12" xfId="59"/>
    <cellStyle name="Comma 13" xfId="57"/>
    <cellStyle name="Comma 14" xfId="56"/>
    <cellStyle name="Comma 15" xfId="62"/>
    <cellStyle name="Comma 16" xfId="61"/>
    <cellStyle name="Comma 17" xfId="60"/>
    <cellStyle name="Comma 18" xfId="58"/>
    <cellStyle name="Comma 19" xfId="204"/>
    <cellStyle name="Comma 2" xfId="49"/>
    <cellStyle name="Comma 2 2" xfId="101"/>
    <cellStyle name="Comma 2 3" xfId="120"/>
    <cellStyle name="Comma 2 4" xfId="137"/>
    <cellStyle name="Comma 2 5" xfId="155"/>
    <cellStyle name="Comma 2 6" xfId="171"/>
    <cellStyle name="Comma 2 7" xfId="186"/>
    <cellStyle name="Comma 2 8" xfId="196"/>
    <cellStyle name="Comma 20" xfId="214"/>
    <cellStyle name="Comma 21" xfId="7"/>
    <cellStyle name="Comma 3" xfId="10"/>
    <cellStyle name="Comma 3 10" xfId="133"/>
    <cellStyle name="Comma 3 11" xfId="108"/>
    <cellStyle name="Comma 3 12" xfId="64"/>
    <cellStyle name="Comma 3 13" xfId="144"/>
    <cellStyle name="Comma 3 2" xfId="20"/>
    <cellStyle name="Comma 3 3" xfId="25"/>
    <cellStyle name="Comma 3 4" xfId="32"/>
    <cellStyle name="Comma 3 5" xfId="37"/>
    <cellStyle name="Comma 3 6" xfId="43"/>
    <cellStyle name="Comma 3 7" xfId="66"/>
    <cellStyle name="Comma 3 8" xfId="97"/>
    <cellStyle name="Comma 3 9" xfId="116"/>
    <cellStyle name="Comma 4" xfId="11"/>
    <cellStyle name="Comma 4 10" xfId="129"/>
    <cellStyle name="Comma 4 11" xfId="152"/>
    <cellStyle name="Comma 4 12" xfId="168"/>
    <cellStyle name="Comma 4 13" xfId="183"/>
    <cellStyle name="Comma 4 2" xfId="21"/>
    <cellStyle name="Comma 4 3" xfId="26"/>
    <cellStyle name="Comma 4 4" xfId="33"/>
    <cellStyle name="Comma 4 5" xfId="38"/>
    <cellStyle name="Comma 4 6" xfId="44"/>
    <cellStyle name="Comma 4 7" xfId="67"/>
    <cellStyle name="Comma 4 8" xfId="93"/>
    <cellStyle name="Comma 4 9" xfId="111"/>
    <cellStyle name="Comma 5" xfId="50"/>
    <cellStyle name="Comma 5 2" xfId="102"/>
    <cellStyle name="Comma 5 3" xfId="121"/>
    <cellStyle name="Comma 5 4" xfId="138"/>
    <cellStyle name="Comma 5 5" xfId="156"/>
    <cellStyle name="Comma 5 6" xfId="172"/>
    <cellStyle name="Comma 5 7" xfId="187"/>
    <cellStyle name="Comma 5 8" xfId="197"/>
    <cellStyle name="Comma 6" xfId="51"/>
    <cellStyle name="Comma 6 2" xfId="103"/>
    <cellStyle name="Comma 6 3" xfId="122"/>
    <cellStyle name="Comma 6 4" xfId="139"/>
    <cellStyle name="Comma 6 5" xfId="157"/>
    <cellStyle name="Comma 6 6" xfId="173"/>
    <cellStyle name="Comma 6 7" xfId="188"/>
    <cellStyle name="Comma 6 8" xfId="198"/>
    <cellStyle name="Comma 7" xfId="52"/>
    <cellStyle name="Comma 7 2" xfId="104"/>
    <cellStyle name="Comma 7 3" xfId="123"/>
    <cellStyle name="Comma 7 4" xfId="140"/>
    <cellStyle name="Comma 7 5" xfId="158"/>
    <cellStyle name="Comma 7 6" xfId="174"/>
    <cellStyle name="Comma 7 7" xfId="189"/>
    <cellStyle name="Comma 7 8" xfId="199"/>
    <cellStyle name="Comma 8" xfId="53"/>
    <cellStyle name="Comma 8 2" xfId="105"/>
    <cellStyle name="Comma 8 3" xfId="124"/>
    <cellStyle name="Comma 8 4" xfId="141"/>
    <cellStyle name="Comma 8 5" xfId="159"/>
    <cellStyle name="Comma 8 6" xfId="175"/>
    <cellStyle name="Comma 8 7" xfId="190"/>
    <cellStyle name="Comma 8 8" xfId="200"/>
    <cellStyle name="Comma 9" xfId="54"/>
    <cellStyle name="Comma 9 2" xfId="106"/>
    <cellStyle name="Comma 9 3" xfId="125"/>
    <cellStyle name="Comma 9 4" xfId="142"/>
    <cellStyle name="Comma 9 5" xfId="160"/>
    <cellStyle name="Comma 9 6" xfId="176"/>
    <cellStyle name="Comma 9 7" xfId="191"/>
    <cellStyle name="Comma 9 8" xfId="201"/>
    <cellStyle name="Currency" xfId="3" builtinId="4"/>
    <cellStyle name="Currency 2" xfId="6"/>
    <cellStyle name="Currency 2 2" xfId="278"/>
    <cellStyle name="Currency 2 2 2" xfId="328"/>
    <cellStyle name="Currency 2 3" xfId="306"/>
    <cellStyle name="Currency 2 4" xfId="229"/>
    <cellStyle name="Currency 3" xfId="2"/>
    <cellStyle name="Currency 4" xfId="216"/>
    <cellStyle name="Currency 4 2" xfId="287"/>
    <cellStyle name="Currency 4 3" xfId="251"/>
    <cellStyle name="Currency 5" xfId="264"/>
    <cellStyle name="Currency 5 2" xfId="300"/>
    <cellStyle name="Currency 5 2 2" xfId="343"/>
    <cellStyle name="Currency 5 3" xfId="323"/>
    <cellStyle name="Currency 6" xfId="266"/>
    <cellStyle name="Currency 6 2" xfId="302"/>
    <cellStyle name="Currency 6 2 2" xfId="344"/>
    <cellStyle name="Currency 6 3" xfId="325"/>
    <cellStyle name="Currency 7" xfId="268"/>
    <cellStyle name="Currency 7 2" xfId="327"/>
    <cellStyle name="Currency 8" xfId="304"/>
    <cellStyle name="Excel Built-in Normal" xfId="4"/>
    <cellStyle name="Normal" xfId="0" builtinId="0"/>
    <cellStyle name="Normal 10" xfId="30"/>
    <cellStyle name="Normal 10 2" xfId="84"/>
    <cellStyle name="Normal 10 3" xfId="86"/>
    <cellStyle name="Normal 10 4" xfId="110"/>
    <cellStyle name="Normal 10 5" xfId="128"/>
    <cellStyle name="Normal 10 6" xfId="151"/>
    <cellStyle name="Normal 10 7" xfId="167"/>
    <cellStyle name="Normal 10 8" xfId="182"/>
    <cellStyle name="Normal 11" xfId="41"/>
    <cellStyle name="Normal 11 2" xfId="94"/>
    <cellStyle name="Normal 11 3" xfId="112"/>
    <cellStyle name="Normal 11 4" xfId="130"/>
    <cellStyle name="Normal 11 5" xfId="149"/>
    <cellStyle name="Normal 11 6" xfId="165"/>
    <cellStyle name="Normal 11 7" xfId="180"/>
    <cellStyle name="Normal 11 8" xfId="193"/>
    <cellStyle name="Normal 12" xfId="202"/>
    <cellStyle name="Normal 12 2" xfId="207"/>
    <cellStyle name="Normal 12 2 2" xfId="211"/>
    <cellStyle name="Normal 12 2 2 2" xfId="227"/>
    <cellStyle name="Normal 12 2 2 2 2" xfId="298"/>
    <cellStyle name="Normal 12 2 2 2 2 2" xfId="342"/>
    <cellStyle name="Normal 12 2 2 2 3" xfId="321"/>
    <cellStyle name="Normal 12 2 2 2 4" xfId="262"/>
    <cellStyle name="Normal 12 2 2 2_Budget FY16" xfId="231"/>
    <cellStyle name="Normal 12 2 2 3" xfId="222"/>
    <cellStyle name="Normal 12 2 2 3 2" xfId="293"/>
    <cellStyle name="Normal 12 2 2 3 2 2" xfId="337"/>
    <cellStyle name="Normal 12 2 2 3 3" xfId="316"/>
    <cellStyle name="Normal 12 2 2 3 4" xfId="257"/>
    <cellStyle name="Normal 12 2 2 3_Budget FY16" xfId="233"/>
    <cellStyle name="Normal 12 2 2 4" xfId="284"/>
    <cellStyle name="Normal 12 2 2 4 2" xfId="332"/>
    <cellStyle name="Normal 12 2 2 5" xfId="311"/>
    <cellStyle name="Normal 12 2 2 6" xfId="249"/>
    <cellStyle name="Normal 12 2 2_Budget FY16" xfId="236"/>
    <cellStyle name="Normal 12 2 3" xfId="224"/>
    <cellStyle name="Normal 12 2 3 2" xfId="295"/>
    <cellStyle name="Normal 12 2 3 2 2" xfId="339"/>
    <cellStyle name="Normal 12 2 3 3" xfId="318"/>
    <cellStyle name="Normal 12 2 3 4" xfId="259"/>
    <cellStyle name="Normal 12 2 3_Budget FY16" xfId="240"/>
    <cellStyle name="Normal 12 2 4" xfId="219"/>
    <cellStyle name="Normal 12 2 4 2" xfId="290"/>
    <cellStyle name="Normal 12 2 4 2 2" xfId="334"/>
    <cellStyle name="Normal 12 2 4 3" xfId="313"/>
    <cellStyle name="Normal 12 2 4 4" xfId="254"/>
    <cellStyle name="Normal 12 2 4_Budget FY16" xfId="243"/>
    <cellStyle name="Normal 12 2 5" xfId="281"/>
    <cellStyle name="Normal 12 2 5 2" xfId="329"/>
    <cellStyle name="Normal 12 2 6" xfId="308"/>
    <cellStyle name="Normal 12 2 7" xfId="246"/>
    <cellStyle name="Normal 12 2_Budget FY16" xfId="234"/>
    <cellStyle name="Normal 12 3" xfId="210"/>
    <cellStyle name="Normal 12 3 2" xfId="226"/>
    <cellStyle name="Normal 12 3 2 2" xfId="297"/>
    <cellStyle name="Normal 12 3 2 2 2" xfId="341"/>
    <cellStyle name="Normal 12 3 2 3" xfId="320"/>
    <cellStyle name="Normal 12 3 2 4" xfId="261"/>
    <cellStyle name="Normal 12 3 2_Budget FY16" xfId="232"/>
    <cellStyle name="Normal 12 3 3" xfId="221"/>
    <cellStyle name="Normal 12 3 3 2" xfId="292"/>
    <cellStyle name="Normal 12 3 3 2 2" xfId="336"/>
    <cellStyle name="Normal 12 3 3 3" xfId="315"/>
    <cellStyle name="Normal 12 3 3 4" xfId="256"/>
    <cellStyle name="Normal 12 3 3_Budget FY16" xfId="235"/>
    <cellStyle name="Normal 12 3 4" xfId="283"/>
    <cellStyle name="Normal 12 3 4 2" xfId="331"/>
    <cellStyle name="Normal 12 3 5" xfId="310"/>
    <cellStyle name="Normal 12 3 6" xfId="248"/>
    <cellStyle name="Normal 12 3_Budget FY16" xfId="244"/>
    <cellStyle name="Normal 12 4" xfId="209"/>
    <cellStyle name="Normal 12 4 2" xfId="225"/>
    <cellStyle name="Normal 12 4 2 2" xfId="296"/>
    <cellStyle name="Normal 12 4 2 2 2" xfId="340"/>
    <cellStyle name="Normal 12 4 2 3" xfId="319"/>
    <cellStyle name="Normal 12 4 2 4" xfId="260"/>
    <cellStyle name="Normal 12 4 2_Budget FY16" xfId="238"/>
    <cellStyle name="Normal 12 4 3" xfId="220"/>
    <cellStyle name="Normal 12 4 3 2" xfId="291"/>
    <cellStyle name="Normal 12 4 3 2 2" xfId="335"/>
    <cellStyle name="Normal 12 4 3 3" xfId="314"/>
    <cellStyle name="Normal 12 4 3 4" xfId="255"/>
    <cellStyle name="Normal 12 4 3_Budget FY16" xfId="237"/>
    <cellStyle name="Normal 12 4 4" xfId="282"/>
    <cellStyle name="Normal 12 4 4 2" xfId="330"/>
    <cellStyle name="Normal 12 4 5" xfId="309"/>
    <cellStyle name="Normal 12 4 6" xfId="247"/>
    <cellStyle name="Normal 12 4_Budget FY16" xfId="239"/>
    <cellStyle name="Normal 12 5" xfId="223"/>
    <cellStyle name="Normal 12 5 2" xfId="294"/>
    <cellStyle name="Normal 12 5 2 2" xfId="338"/>
    <cellStyle name="Normal 12 5 3" xfId="317"/>
    <cellStyle name="Normal 12 5 4" xfId="258"/>
    <cellStyle name="Normal 12 5_Budget FY16" xfId="241"/>
    <cellStyle name="Normal 12 6" xfId="218"/>
    <cellStyle name="Normal 12 6 2" xfId="289"/>
    <cellStyle name="Normal 12 6 2 2" xfId="333"/>
    <cellStyle name="Normal 12 6 3" xfId="312"/>
    <cellStyle name="Normal 12 6 4" xfId="253"/>
    <cellStyle name="Normal 12 6_Budget FY16" xfId="230"/>
    <cellStyle name="Normal 12 7" xfId="279"/>
    <cellStyle name="Normal 12 7 2" xfId="307"/>
    <cellStyle name="Normal 12 8" xfId="269"/>
    <cellStyle name="Normal 12 9" xfId="245"/>
    <cellStyle name="Normal 12_Budget FY16" xfId="346"/>
    <cellStyle name="Normal 13" xfId="98"/>
    <cellStyle name="Normal 14" xfId="117"/>
    <cellStyle name="Normal 15" xfId="134"/>
    <cellStyle name="Normal 16" xfId="161"/>
    <cellStyle name="Normal 16 2" xfId="345"/>
    <cellStyle name="Normal 17" xfId="177"/>
    <cellStyle name="Normal 18" xfId="192"/>
    <cellStyle name="Normal 19" xfId="205"/>
    <cellStyle name="Normal 19 2" xfId="206"/>
    <cellStyle name="Normal 19 3" xfId="208"/>
    <cellStyle name="Normal 19 4" xfId="280"/>
    <cellStyle name="Normal 19 5" xfId="271"/>
    <cellStyle name="Normal 2" xfId="5"/>
    <cellStyle name="Normal 2 2" xfId="8"/>
    <cellStyle name="Normal 2 3" xfId="9"/>
    <cellStyle name="Normal 2 4" xfId="14"/>
    <cellStyle name="Normal 2 5" xfId="15"/>
    <cellStyle name="Normal 2 6" xfId="55"/>
    <cellStyle name="Normal 2 7" xfId="203"/>
    <cellStyle name="Normal 2 8" xfId="277"/>
    <cellStyle name="Normal 2 8 2" xfId="305"/>
    <cellStyle name="Normal 2 9" xfId="228"/>
    <cellStyle name="Normal 2_Budget FY16" xfId="250"/>
    <cellStyle name="Normal 20" xfId="212"/>
    <cellStyle name="Normal 20 2" xfId="285"/>
    <cellStyle name="Normal 20 3" xfId="270"/>
    <cellStyle name="Normal 21" xfId="213"/>
    <cellStyle name="Normal 21 2" xfId="217"/>
    <cellStyle name="Normal 21 2 2" xfId="288"/>
    <cellStyle name="Normal 21 2 3" xfId="252"/>
    <cellStyle name="Normal 21 2_Budget FY16" xfId="242"/>
    <cellStyle name="Normal 21 3" xfId="286"/>
    <cellStyle name="Normal 21 4" xfId="273"/>
    <cellStyle name="Normal 22" xfId="263"/>
    <cellStyle name="Normal 22 2" xfId="299"/>
    <cellStyle name="Normal 22 2 2" xfId="322"/>
    <cellStyle name="Normal 22 3" xfId="274"/>
    <cellStyle name="Normal 23" xfId="265"/>
    <cellStyle name="Normal 23 2" xfId="301"/>
    <cellStyle name="Normal 23 2 2" xfId="324"/>
    <cellStyle name="Normal 23 3" xfId="275"/>
    <cellStyle name="Normal 24" xfId="272"/>
    <cellStyle name="Normal 25" xfId="276"/>
    <cellStyle name="Normal 26" xfId="267"/>
    <cellStyle name="Normal 26 2" xfId="326"/>
    <cellStyle name="Normal 27" xfId="303"/>
    <cellStyle name="Normal 3" xfId="1"/>
    <cellStyle name="Normal 3 10" xfId="89"/>
    <cellStyle name="Normal 3 11" xfId="77"/>
    <cellStyle name="Normal 3 12" xfId="70"/>
    <cellStyle name="Normal 3 13" xfId="147"/>
    <cellStyle name="Normal 3 2" xfId="19"/>
    <cellStyle name="Normal 3 3" xfId="24"/>
    <cellStyle name="Normal 3 4" xfId="31"/>
    <cellStyle name="Normal 3 5" xfId="36"/>
    <cellStyle name="Normal 3 6" xfId="42"/>
    <cellStyle name="Normal 3 7" xfId="65"/>
    <cellStyle name="Normal 3 8" xfId="78"/>
    <cellStyle name="Normal 3 9" xfId="96"/>
    <cellStyle name="Normal 4" xfId="16"/>
    <cellStyle name="Normal 4 2" xfId="71"/>
    <cellStyle name="Normal 4 3" xfId="90"/>
    <cellStyle name="Normal 4 4" xfId="109"/>
    <cellStyle name="Normal 4 5" xfId="127"/>
    <cellStyle name="Normal 4 6" xfId="150"/>
    <cellStyle name="Normal 4 7" xfId="166"/>
    <cellStyle name="Normal 4 8" xfId="181"/>
    <cellStyle name="Normal 5" xfId="12"/>
    <cellStyle name="Normal 5 10" xfId="126"/>
    <cellStyle name="Normal 5 11" xfId="148"/>
    <cellStyle name="Normal 5 12" xfId="164"/>
    <cellStyle name="Normal 5 13" xfId="179"/>
    <cellStyle name="Normal 5 2" xfId="22"/>
    <cellStyle name="Normal 5 3" xfId="27"/>
    <cellStyle name="Normal 5 4" xfId="34"/>
    <cellStyle name="Normal 5 5" xfId="39"/>
    <cellStyle name="Normal 5 6" xfId="45"/>
    <cellStyle name="Normal 5 7" xfId="68"/>
    <cellStyle name="Normal 5 8" xfId="88"/>
    <cellStyle name="Normal 5 9" xfId="107"/>
    <cellStyle name="Normal 6" xfId="13"/>
    <cellStyle name="Normal 6 10" xfId="81"/>
    <cellStyle name="Normal 6 11" xfId="143"/>
    <cellStyle name="Normal 6 12" xfId="113"/>
    <cellStyle name="Normal 6 13" xfId="74"/>
    <cellStyle name="Normal 6 2" xfId="23"/>
    <cellStyle name="Normal 6 3" xfId="28"/>
    <cellStyle name="Normal 6 4" xfId="35"/>
    <cellStyle name="Normal 6 5" xfId="40"/>
    <cellStyle name="Normal 6 6" xfId="46"/>
    <cellStyle name="Normal 6 7" xfId="69"/>
    <cellStyle name="Normal 6 8" xfId="82"/>
    <cellStyle name="Normal 6 9" xfId="76"/>
    <cellStyle name="Normal 7" xfId="17"/>
    <cellStyle name="Normal 7 2" xfId="72"/>
    <cellStyle name="Normal 7 3" xfId="85"/>
    <cellStyle name="Normal 7 4" xfId="80"/>
    <cellStyle name="Normal 7 5" xfId="75"/>
    <cellStyle name="Normal 7 6" xfId="145"/>
    <cellStyle name="Normal 7 7" xfId="162"/>
    <cellStyle name="Normal 7 8" xfId="178"/>
    <cellStyle name="Normal 8" xfId="18"/>
    <cellStyle name="Normal 8 2" xfId="73"/>
    <cellStyle name="Normal 8 3" xfId="79"/>
    <cellStyle name="Normal 8 4" xfId="92"/>
    <cellStyle name="Normal 8 5" xfId="115"/>
    <cellStyle name="Normal 8 6" xfId="87"/>
    <cellStyle name="Normal 8 7" xfId="146"/>
    <cellStyle name="Normal 8 8" xfId="163"/>
    <cellStyle name="Normal 9" xfId="29"/>
    <cellStyle name="Normal 9 2" xfId="83"/>
    <cellStyle name="Normal 9 3" xfId="91"/>
    <cellStyle name="Normal 9 4" xfId="114"/>
    <cellStyle name="Normal 9 5" xfId="132"/>
    <cellStyle name="Normal 9 6" xfId="63"/>
    <cellStyle name="Normal 9 7" xfId="131"/>
    <cellStyle name="Normal 9 8" xfId="95"/>
    <cellStyle name="Percent 2" xfId="2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Z44"/>
  <sheetViews>
    <sheetView tabSelected="1" workbookViewId="0">
      <selection activeCell="D15" sqref="D15"/>
    </sheetView>
  </sheetViews>
  <sheetFormatPr defaultRowHeight="12.75" x14ac:dyDescent="0.2"/>
  <cols>
    <col min="2" max="2" width="8.28515625" customWidth="1"/>
    <col min="3" max="3" width="39.42578125" bestFit="1" customWidth="1"/>
    <col min="4" max="4" width="11.5703125" style="7" customWidth="1"/>
    <col min="5" max="5" width="12.42578125" style="7" customWidth="1"/>
    <col min="6" max="6" width="11.5703125" style="29" customWidth="1"/>
    <col min="7" max="8" width="11.5703125" style="7" customWidth="1"/>
    <col min="9" max="9" width="16.5703125" style="7" bestFit="1" customWidth="1"/>
    <col min="10" max="10" width="9.140625" style="19"/>
    <col min="11" max="11" width="52.140625" style="20" customWidth="1"/>
    <col min="14" max="14" width="3.28515625" customWidth="1"/>
  </cols>
  <sheetData>
    <row r="1" spans="2:12" ht="15.75" x14ac:dyDescent="0.25">
      <c r="B1" s="16"/>
      <c r="C1" s="17" t="s">
        <v>26</v>
      </c>
      <c r="E1"/>
      <c r="F1" s="18"/>
      <c r="G1"/>
      <c r="H1"/>
      <c r="I1"/>
      <c r="J1" s="16"/>
      <c r="K1"/>
      <c r="L1" s="20"/>
    </row>
    <row r="2" spans="2:12" s="21" customFormat="1" x14ac:dyDescent="0.2">
      <c r="F2" s="22" t="s">
        <v>11</v>
      </c>
      <c r="J2" s="24"/>
      <c r="K2" s="25"/>
    </row>
    <row r="3" spans="2:12" s="21" customFormat="1" x14ac:dyDescent="0.2">
      <c r="F3" s="22" t="s">
        <v>18</v>
      </c>
      <c r="J3" s="24"/>
      <c r="K3" s="25"/>
    </row>
    <row r="4" spans="2:12" s="21" customFormat="1" x14ac:dyDescent="0.2">
      <c r="D4" s="22"/>
      <c r="E4" s="22"/>
      <c r="F4" s="23"/>
      <c r="G4" s="22"/>
      <c r="H4" s="22"/>
      <c r="I4" s="22"/>
      <c r="J4" s="24"/>
      <c r="K4" s="25"/>
    </row>
    <row r="5" spans="2:12" s="21" customFormat="1" x14ac:dyDescent="0.2">
      <c r="D5" s="22"/>
      <c r="F5" s="73" t="s">
        <v>33</v>
      </c>
      <c r="G5" s="26"/>
      <c r="H5" s="26"/>
      <c r="I5" s="22"/>
      <c r="J5" s="24"/>
      <c r="K5" s="25"/>
    </row>
    <row r="6" spans="2:12" s="21" customFormat="1" x14ac:dyDescent="0.2">
      <c r="D6" s="22"/>
      <c r="E6" s="27"/>
      <c r="F6" s="28"/>
      <c r="G6" s="22"/>
      <c r="H6" s="22"/>
      <c r="I6" s="22"/>
      <c r="J6" s="24"/>
      <c r="K6" s="25"/>
    </row>
    <row r="7" spans="2:12" x14ac:dyDescent="0.2">
      <c r="C7" s="75"/>
      <c r="D7" s="76"/>
      <c r="E7" s="86"/>
      <c r="F7" s="86"/>
      <c r="G7" s="87"/>
      <c r="H7" s="53" t="s">
        <v>22</v>
      </c>
      <c r="I7" s="54"/>
      <c r="J7" s="55"/>
      <c r="K7" s="80"/>
    </row>
    <row r="8" spans="2:12" x14ac:dyDescent="0.2">
      <c r="C8" s="75"/>
      <c r="D8" s="76"/>
      <c r="E8" s="74" t="s">
        <v>21</v>
      </c>
      <c r="F8" s="74"/>
      <c r="G8" s="53" t="s">
        <v>20</v>
      </c>
      <c r="H8" s="53" t="s">
        <v>4</v>
      </c>
      <c r="I8" s="54" t="s">
        <v>17</v>
      </c>
      <c r="J8" s="55" t="s">
        <v>12</v>
      </c>
      <c r="K8" s="80"/>
    </row>
    <row r="9" spans="2:12" s="16" customFormat="1" x14ac:dyDescent="0.2">
      <c r="B9" s="48" t="s">
        <v>6</v>
      </c>
      <c r="C9" s="82" t="s">
        <v>15</v>
      </c>
      <c r="D9" s="78" t="s">
        <v>1</v>
      </c>
      <c r="E9" s="81" t="s">
        <v>19</v>
      </c>
      <c r="F9" s="81" t="s">
        <v>13</v>
      </c>
      <c r="G9" s="81" t="s">
        <v>19</v>
      </c>
      <c r="H9" s="77" t="s">
        <v>0</v>
      </c>
      <c r="I9" s="82" t="s">
        <v>16</v>
      </c>
      <c r="J9" s="79" t="s">
        <v>2</v>
      </c>
      <c r="K9" s="82" t="s">
        <v>23</v>
      </c>
    </row>
    <row r="10" spans="2:12" x14ac:dyDescent="0.2">
      <c r="D10" s="31"/>
      <c r="F10" s="7"/>
      <c r="H10" s="34"/>
      <c r="I10" s="31"/>
    </row>
    <row r="11" spans="2:12" ht="51" x14ac:dyDescent="0.2">
      <c r="B11" s="93" t="s">
        <v>30</v>
      </c>
      <c r="C11" s="88" t="s">
        <v>35</v>
      </c>
      <c r="D11" s="31">
        <v>1</v>
      </c>
      <c r="E11" s="94">
        <v>76000</v>
      </c>
      <c r="F11" s="94"/>
      <c r="G11" s="94">
        <f>E11-F11</f>
        <v>76000</v>
      </c>
      <c r="H11" s="95">
        <f>G11</f>
        <v>76000</v>
      </c>
      <c r="I11" s="33"/>
      <c r="J11" s="33" t="s">
        <v>29</v>
      </c>
      <c r="K11" s="91" t="s">
        <v>34</v>
      </c>
      <c r="L11" s="35"/>
    </row>
    <row r="12" spans="2:12" s="72" customFormat="1" ht="25.5" x14ac:dyDescent="0.2">
      <c r="B12" s="93" t="s">
        <v>30</v>
      </c>
      <c r="C12" s="88" t="s">
        <v>40</v>
      </c>
      <c r="D12" s="31"/>
      <c r="E12" s="94">
        <f>SUM(E11*0.63)</f>
        <v>47880</v>
      </c>
      <c r="F12" s="94"/>
      <c r="G12" s="94">
        <f t="shared" ref="G12:G16" si="0">E12-F12</f>
        <v>47880</v>
      </c>
      <c r="H12" s="95">
        <f>SUM(H11+G12)</f>
        <v>123880</v>
      </c>
      <c r="I12" s="33"/>
      <c r="J12" s="33"/>
      <c r="K12" s="91" t="s">
        <v>36</v>
      </c>
      <c r="L12" s="35"/>
    </row>
    <row r="13" spans="2:12" ht="38.25" x14ac:dyDescent="0.2">
      <c r="B13" s="96" t="s">
        <v>27</v>
      </c>
      <c r="C13" s="89" t="s">
        <v>37</v>
      </c>
      <c r="D13" s="31">
        <v>2</v>
      </c>
      <c r="E13" s="94">
        <v>75000</v>
      </c>
      <c r="F13" s="94"/>
      <c r="G13" s="94">
        <f t="shared" si="0"/>
        <v>75000</v>
      </c>
      <c r="H13" s="95">
        <f t="shared" ref="H13:H15" si="1">SUM(H12+G13)</f>
        <v>198880</v>
      </c>
      <c r="I13" s="33" t="s">
        <v>42</v>
      </c>
      <c r="J13" s="33" t="s">
        <v>28</v>
      </c>
      <c r="K13" s="91" t="s">
        <v>38</v>
      </c>
      <c r="L13" s="35"/>
    </row>
    <row r="14" spans="2:12" s="72" customFormat="1" x14ac:dyDescent="0.2">
      <c r="B14" s="96" t="s">
        <v>27</v>
      </c>
      <c r="C14" s="89" t="s">
        <v>39</v>
      </c>
      <c r="D14" s="31"/>
      <c r="E14" s="94">
        <f>SUM(E13*0.63)</f>
        <v>47250</v>
      </c>
      <c r="F14" s="94"/>
      <c r="G14" s="94">
        <f t="shared" si="0"/>
        <v>47250</v>
      </c>
      <c r="H14" s="95">
        <f t="shared" si="1"/>
        <v>246130</v>
      </c>
      <c r="I14" s="33" t="s">
        <v>42</v>
      </c>
      <c r="J14" s="33"/>
      <c r="K14" s="91" t="s">
        <v>36</v>
      </c>
      <c r="L14" s="35"/>
    </row>
    <row r="15" spans="2:12" s="72" customFormat="1" ht="25.5" x14ac:dyDescent="0.2">
      <c r="B15" s="96" t="s">
        <v>27</v>
      </c>
      <c r="C15" s="89" t="s">
        <v>41</v>
      </c>
      <c r="D15" s="31">
        <v>3</v>
      </c>
      <c r="E15" s="94">
        <v>75000</v>
      </c>
      <c r="F15" s="94">
        <v>75000</v>
      </c>
      <c r="G15" s="94">
        <f t="shared" si="0"/>
        <v>0</v>
      </c>
      <c r="H15" s="95">
        <f t="shared" si="1"/>
        <v>246130</v>
      </c>
      <c r="I15" s="33"/>
      <c r="J15" s="33" t="s">
        <v>28</v>
      </c>
      <c r="K15" s="90" t="s">
        <v>43</v>
      </c>
      <c r="L15" s="35"/>
    </row>
    <row r="16" spans="2:12" s="72" customFormat="1" x14ac:dyDescent="0.2">
      <c r="B16" s="96"/>
      <c r="C16" s="89"/>
      <c r="D16" s="31"/>
      <c r="E16" s="94"/>
      <c r="F16" s="94"/>
      <c r="G16" s="94"/>
      <c r="H16" s="95"/>
      <c r="I16" s="33"/>
      <c r="J16" s="33"/>
      <c r="K16" s="91"/>
      <c r="L16" s="35"/>
    </row>
    <row r="17" spans="1:260" s="72" customFormat="1" x14ac:dyDescent="0.2">
      <c r="B17" s="96"/>
      <c r="C17" s="89"/>
      <c r="D17" s="31"/>
      <c r="E17" s="94"/>
      <c r="F17" s="94"/>
      <c r="G17" s="94"/>
      <c r="H17" s="95"/>
      <c r="I17" s="33"/>
      <c r="J17" s="33"/>
      <c r="K17" s="90"/>
      <c r="L17" s="35"/>
    </row>
    <row r="18" spans="1:260" ht="13.5" thickBot="1" x14ac:dyDescent="0.25">
      <c r="D18" s="34"/>
      <c r="E18" s="34"/>
      <c r="F18" s="37"/>
      <c r="J18" s="33"/>
      <c r="K18" s="38"/>
    </row>
    <row r="19" spans="1:260" s="39" customFormat="1" ht="18.75" thickBot="1" x14ac:dyDescent="0.3">
      <c r="B19" s="8"/>
      <c r="C19" s="40" t="s">
        <v>14</v>
      </c>
      <c r="D19" s="9"/>
      <c r="E19" s="9"/>
      <c r="F19" s="41"/>
      <c r="G19" s="9"/>
      <c r="H19" s="10"/>
      <c r="I19" s="2"/>
      <c r="J19" s="3"/>
      <c r="K19" s="3"/>
      <c r="L19" s="42"/>
      <c r="M19" s="43"/>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row>
    <row r="20" spans="1:260" s="39" customFormat="1" ht="18" x14ac:dyDescent="0.25">
      <c r="A20" s="11"/>
      <c r="B20" s="11"/>
      <c r="C20" s="12"/>
      <c r="D20" s="13"/>
      <c r="E20" s="13"/>
      <c r="F20" s="44"/>
      <c r="G20" s="13"/>
      <c r="H20" s="14"/>
      <c r="I20" s="13"/>
      <c r="J20" s="15"/>
      <c r="K20" s="15"/>
      <c r="L20" s="42"/>
      <c r="M20" s="43"/>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row>
    <row r="21" spans="1:260" x14ac:dyDescent="0.2">
      <c r="D21" s="45"/>
      <c r="E21" s="46"/>
      <c r="F21" s="47"/>
      <c r="G21" s="46"/>
      <c r="H21" s="32" t="s">
        <v>4</v>
      </c>
      <c r="J21" s="33" t="s">
        <v>12</v>
      </c>
    </row>
    <row r="22" spans="1:260" x14ac:dyDescent="0.2">
      <c r="A22" s="48" t="s">
        <v>5</v>
      </c>
      <c r="B22" s="48" t="s">
        <v>6</v>
      </c>
      <c r="C22" s="82" t="s">
        <v>10</v>
      </c>
      <c r="D22" s="83" t="s">
        <v>8</v>
      </c>
      <c r="E22" s="84" t="s">
        <v>7</v>
      </c>
      <c r="F22" s="85" t="s">
        <v>9</v>
      </c>
      <c r="G22" s="77" t="s">
        <v>0</v>
      </c>
      <c r="H22" s="77" t="s">
        <v>0</v>
      </c>
      <c r="I22" s="78" t="s">
        <v>1</v>
      </c>
      <c r="J22" s="79" t="s">
        <v>2</v>
      </c>
      <c r="K22" s="82" t="s">
        <v>3</v>
      </c>
      <c r="L22" s="75"/>
    </row>
    <row r="23" spans="1:260" x14ac:dyDescent="0.2">
      <c r="A23" s="48"/>
      <c r="B23" s="48"/>
      <c r="C23" s="49"/>
      <c r="D23" s="50"/>
      <c r="E23" s="51"/>
      <c r="F23" s="52"/>
      <c r="G23" s="53"/>
      <c r="H23" s="53"/>
      <c r="I23" s="54"/>
      <c r="J23" s="55"/>
      <c r="K23" s="56"/>
    </row>
    <row r="24" spans="1:260" s="36" customFormat="1" ht="15" x14ac:dyDescent="0.25">
      <c r="A24" s="57"/>
      <c r="B24" s="58" t="s">
        <v>24</v>
      </c>
      <c r="C24" s="71" t="s">
        <v>44</v>
      </c>
      <c r="D24" s="59"/>
      <c r="E24" s="59"/>
      <c r="F24" s="60"/>
      <c r="G24" s="59"/>
      <c r="H24" s="59"/>
      <c r="I24" s="61"/>
      <c r="J24" s="62"/>
      <c r="K24" s="63"/>
    </row>
    <row r="25" spans="1:260" ht="15" customHeight="1" x14ac:dyDescent="0.2">
      <c r="B25" s="92" t="s">
        <v>48</v>
      </c>
      <c r="C25" s="102" t="s">
        <v>49</v>
      </c>
      <c r="D25" s="70">
        <v>0</v>
      </c>
      <c r="E25" s="68">
        <v>0</v>
      </c>
      <c r="F25" s="70">
        <v>-6927</v>
      </c>
      <c r="G25" s="70">
        <f>SUM(D25:F25)</f>
        <v>-6927</v>
      </c>
      <c r="H25" s="67">
        <f>G25</f>
        <v>-6927</v>
      </c>
      <c r="I25" s="30">
        <v>-1</v>
      </c>
      <c r="J25" s="19" t="s">
        <v>28</v>
      </c>
      <c r="K25" s="97" t="s">
        <v>47</v>
      </c>
    </row>
    <row r="26" spans="1:260" s="72" customFormat="1" ht="26.25" customHeight="1" x14ac:dyDescent="0.2">
      <c r="B26" s="92" t="s">
        <v>51</v>
      </c>
      <c r="C26" s="102" t="s">
        <v>57</v>
      </c>
      <c r="D26" s="70">
        <v>0</v>
      </c>
      <c r="E26" s="68">
        <v>0</v>
      </c>
      <c r="F26" s="70">
        <v>-8103</v>
      </c>
      <c r="G26" s="70">
        <f>SUM(D26:F26)</f>
        <v>-8103</v>
      </c>
      <c r="H26" s="67">
        <f>H25+G26</f>
        <v>-15030</v>
      </c>
      <c r="I26" s="30">
        <v>-2</v>
      </c>
      <c r="J26" s="19" t="s">
        <v>28</v>
      </c>
      <c r="K26" s="97" t="s">
        <v>52</v>
      </c>
    </row>
    <row r="27" spans="1:260" s="72" customFormat="1" ht="31.5" customHeight="1" x14ac:dyDescent="0.2">
      <c r="B27" s="92" t="s">
        <v>27</v>
      </c>
      <c r="C27" s="102" t="s">
        <v>50</v>
      </c>
      <c r="D27" s="70">
        <v>0</v>
      </c>
      <c r="E27" s="68">
        <v>0</v>
      </c>
      <c r="F27" s="70">
        <v>-29214</v>
      </c>
      <c r="G27" s="70">
        <f>SUM(D27:F27)</f>
        <v>-29214</v>
      </c>
      <c r="H27" s="67">
        <f t="shared" ref="H27:H40" si="2">H26+G27</f>
        <v>-44244</v>
      </c>
      <c r="I27" s="30">
        <v>-3</v>
      </c>
      <c r="J27" s="19" t="s">
        <v>28</v>
      </c>
      <c r="K27" s="97" t="s">
        <v>53</v>
      </c>
    </row>
    <row r="28" spans="1:260" s="72" customFormat="1" ht="15" customHeight="1" x14ac:dyDescent="0.2">
      <c r="B28" s="20" t="s">
        <v>31</v>
      </c>
      <c r="C28" s="99" t="s">
        <v>58</v>
      </c>
      <c r="D28" s="70">
        <v>0</v>
      </c>
      <c r="E28" s="68">
        <v>0</v>
      </c>
      <c r="F28" s="70">
        <v>-15714</v>
      </c>
      <c r="G28" s="70">
        <f t="shared" ref="G28:G39" si="3">SUM(D28:F28)</f>
        <v>-15714</v>
      </c>
      <c r="H28" s="67">
        <f t="shared" si="2"/>
        <v>-59958</v>
      </c>
      <c r="I28" s="30">
        <v>-4</v>
      </c>
      <c r="J28" s="19" t="s">
        <v>29</v>
      </c>
      <c r="K28" s="91" t="s">
        <v>71</v>
      </c>
    </row>
    <row r="29" spans="1:260" s="72" customFormat="1" ht="25.5" x14ac:dyDescent="0.2">
      <c r="B29" s="100" t="s">
        <v>31</v>
      </c>
      <c r="C29" s="101" t="s">
        <v>59</v>
      </c>
      <c r="D29" s="70">
        <v>0</v>
      </c>
      <c r="E29" s="68">
        <v>0</v>
      </c>
      <c r="F29" s="70">
        <v>-14312</v>
      </c>
      <c r="G29" s="70">
        <f t="shared" si="3"/>
        <v>-14312</v>
      </c>
      <c r="H29" s="67">
        <f t="shared" si="2"/>
        <v>-74270</v>
      </c>
      <c r="I29" s="30">
        <v>-5</v>
      </c>
      <c r="J29" s="19" t="s">
        <v>79</v>
      </c>
      <c r="K29" s="92" t="s">
        <v>72</v>
      </c>
    </row>
    <row r="30" spans="1:260" s="72" customFormat="1" ht="15" customHeight="1" x14ac:dyDescent="0.2">
      <c r="B30" s="100" t="s">
        <v>60</v>
      </c>
      <c r="C30" s="101" t="s">
        <v>61</v>
      </c>
      <c r="D30" s="70">
        <v>0</v>
      </c>
      <c r="E30" s="68">
        <v>0</v>
      </c>
      <c r="F30" s="70">
        <v>-7995</v>
      </c>
      <c r="G30" s="70">
        <f t="shared" si="3"/>
        <v>-7995</v>
      </c>
      <c r="H30" s="67">
        <f t="shared" si="2"/>
        <v>-82265</v>
      </c>
      <c r="I30" s="30">
        <v>-6</v>
      </c>
      <c r="J30" s="19" t="s">
        <v>79</v>
      </c>
      <c r="K30" s="92" t="s">
        <v>73</v>
      </c>
    </row>
    <row r="31" spans="1:260" ht="15" customHeight="1" x14ac:dyDescent="0.2">
      <c r="B31" s="100" t="s">
        <v>62</v>
      </c>
      <c r="C31" s="101" t="s">
        <v>63</v>
      </c>
      <c r="D31" s="70">
        <v>0</v>
      </c>
      <c r="E31" s="68">
        <v>0</v>
      </c>
      <c r="F31" s="70">
        <v>-825</v>
      </c>
      <c r="G31" s="70">
        <f t="shared" si="3"/>
        <v>-825</v>
      </c>
      <c r="H31" s="67">
        <f t="shared" si="2"/>
        <v>-83090</v>
      </c>
      <c r="I31" s="30">
        <v>-7</v>
      </c>
      <c r="J31" s="19" t="s">
        <v>79</v>
      </c>
      <c r="K31" s="92" t="s">
        <v>74</v>
      </c>
    </row>
    <row r="32" spans="1:260" s="72" customFormat="1" ht="15" customHeight="1" x14ac:dyDescent="0.2">
      <c r="B32" s="100" t="s">
        <v>48</v>
      </c>
      <c r="C32" s="101" t="s">
        <v>64</v>
      </c>
      <c r="D32" s="70">
        <v>0</v>
      </c>
      <c r="E32" s="68">
        <v>0</v>
      </c>
      <c r="F32" s="70">
        <v>-825</v>
      </c>
      <c r="G32" s="70">
        <f t="shared" si="3"/>
        <v>-825</v>
      </c>
      <c r="H32" s="67">
        <f t="shared" si="2"/>
        <v>-83915</v>
      </c>
      <c r="I32" s="30">
        <v>-8</v>
      </c>
      <c r="J32" s="19" t="s">
        <v>79</v>
      </c>
      <c r="K32" s="92" t="s">
        <v>74</v>
      </c>
    </row>
    <row r="33" spans="1:11" s="72" customFormat="1" ht="25.5" x14ac:dyDescent="0.2">
      <c r="B33" s="100" t="s">
        <v>60</v>
      </c>
      <c r="C33" s="101" t="s">
        <v>65</v>
      </c>
      <c r="D33" s="70">
        <v>0</v>
      </c>
      <c r="E33" s="68">
        <v>0</v>
      </c>
      <c r="F33" s="70">
        <v>-4000</v>
      </c>
      <c r="G33" s="70">
        <f t="shared" si="3"/>
        <v>-4000</v>
      </c>
      <c r="H33" s="67">
        <f t="shared" si="2"/>
        <v>-87915</v>
      </c>
      <c r="I33" s="30">
        <v>-9</v>
      </c>
      <c r="J33" s="19" t="s">
        <v>32</v>
      </c>
      <c r="K33" s="92" t="s">
        <v>75</v>
      </c>
    </row>
    <row r="34" spans="1:11" s="72" customFormat="1" ht="25.5" x14ac:dyDescent="0.2">
      <c r="B34" s="100" t="s">
        <v>31</v>
      </c>
      <c r="C34" s="101" t="s">
        <v>65</v>
      </c>
      <c r="D34" s="70">
        <v>0</v>
      </c>
      <c r="E34" s="68">
        <v>0</v>
      </c>
      <c r="F34" s="70">
        <v>-20000</v>
      </c>
      <c r="G34" s="70">
        <f t="shared" si="3"/>
        <v>-20000</v>
      </c>
      <c r="H34" s="67">
        <f t="shared" si="2"/>
        <v>-107915</v>
      </c>
      <c r="I34" s="30">
        <v>-10</v>
      </c>
      <c r="J34" s="19" t="s">
        <v>32</v>
      </c>
      <c r="K34" s="92" t="s">
        <v>75</v>
      </c>
    </row>
    <row r="35" spans="1:11" s="72" customFormat="1" ht="25.5" x14ac:dyDescent="0.2">
      <c r="B35" s="100" t="s">
        <v>66</v>
      </c>
      <c r="C35" s="101" t="s">
        <v>65</v>
      </c>
      <c r="D35" s="70">
        <v>0</v>
      </c>
      <c r="E35" s="68">
        <v>0</v>
      </c>
      <c r="F35" s="70">
        <v>-2000</v>
      </c>
      <c r="G35" s="70">
        <f t="shared" si="3"/>
        <v>-2000</v>
      </c>
      <c r="H35" s="67">
        <f t="shared" si="2"/>
        <v>-109915</v>
      </c>
      <c r="I35" s="30">
        <v>-11</v>
      </c>
      <c r="J35" s="19" t="s">
        <v>32</v>
      </c>
      <c r="K35" s="92" t="s">
        <v>75</v>
      </c>
    </row>
    <row r="36" spans="1:11" s="72" customFormat="1" ht="25.5" x14ac:dyDescent="0.2">
      <c r="B36" s="100" t="s">
        <v>67</v>
      </c>
      <c r="C36" s="101" t="s">
        <v>65</v>
      </c>
      <c r="D36" s="70">
        <v>0</v>
      </c>
      <c r="E36" s="68">
        <v>0</v>
      </c>
      <c r="F36" s="70">
        <v>-8000</v>
      </c>
      <c r="G36" s="70">
        <f t="shared" si="3"/>
        <v>-8000</v>
      </c>
      <c r="H36" s="67">
        <f t="shared" si="2"/>
        <v>-117915</v>
      </c>
      <c r="I36" s="30">
        <v>-12</v>
      </c>
      <c r="J36" s="19" t="s">
        <v>32</v>
      </c>
      <c r="K36" s="92" t="s">
        <v>75</v>
      </c>
    </row>
    <row r="37" spans="1:11" s="72" customFormat="1" ht="25.5" x14ac:dyDescent="0.2">
      <c r="B37" s="100" t="s">
        <v>68</v>
      </c>
      <c r="C37" s="101" t="s">
        <v>65</v>
      </c>
      <c r="D37" s="70">
        <v>0</v>
      </c>
      <c r="E37" s="68">
        <v>0</v>
      </c>
      <c r="F37" s="70">
        <v>-6000</v>
      </c>
      <c r="G37" s="70">
        <f t="shared" si="3"/>
        <v>-6000</v>
      </c>
      <c r="H37" s="67">
        <f t="shared" si="2"/>
        <v>-123915</v>
      </c>
      <c r="I37" s="30">
        <v>-13</v>
      </c>
      <c r="J37" s="19" t="s">
        <v>32</v>
      </c>
      <c r="K37" s="92" t="s">
        <v>75</v>
      </c>
    </row>
    <row r="38" spans="1:11" s="72" customFormat="1" x14ac:dyDescent="0.2">
      <c r="B38" s="100" t="s">
        <v>62</v>
      </c>
      <c r="C38" s="101" t="s">
        <v>69</v>
      </c>
      <c r="D38" s="70">
        <v>0</v>
      </c>
      <c r="E38" s="68">
        <v>0</v>
      </c>
      <c r="F38" s="70">
        <v>-7875</v>
      </c>
      <c r="G38" s="70">
        <f t="shared" si="3"/>
        <v>-7875</v>
      </c>
      <c r="H38" s="67">
        <f t="shared" si="2"/>
        <v>-131790</v>
      </c>
      <c r="I38" s="30">
        <v>-14</v>
      </c>
      <c r="J38" s="19" t="s">
        <v>78</v>
      </c>
      <c r="K38" s="92" t="s">
        <v>76</v>
      </c>
    </row>
    <row r="39" spans="1:11" s="72" customFormat="1" x14ac:dyDescent="0.2">
      <c r="B39" s="100" t="s">
        <v>60</v>
      </c>
      <c r="C39" s="101" t="s">
        <v>70</v>
      </c>
      <c r="D39" s="70">
        <v>0</v>
      </c>
      <c r="E39" s="68">
        <v>0</v>
      </c>
      <c r="F39" s="70">
        <v>-2700</v>
      </c>
      <c r="G39" s="70">
        <f t="shared" si="3"/>
        <v>-2700</v>
      </c>
      <c r="H39" s="67">
        <f t="shared" si="2"/>
        <v>-134490</v>
      </c>
      <c r="I39" s="30">
        <v>-15</v>
      </c>
      <c r="J39" s="19" t="s">
        <v>28</v>
      </c>
      <c r="K39" s="92" t="s">
        <v>77</v>
      </c>
    </row>
    <row r="40" spans="1:11" s="72" customFormat="1" x14ac:dyDescent="0.2">
      <c r="B40" s="103" t="s">
        <v>30</v>
      </c>
      <c r="C40" s="103" t="s">
        <v>46</v>
      </c>
      <c r="D40" s="70">
        <v>0</v>
      </c>
      <c r="E40" s="68">
        <v>0</v>
      </c>
      <c r="F40" s="70">
        <v>-33526</v>
      </c>
      <c r="G40" s="70">
        <f>SUM(D40:F40)</f>
        <v>-33526</v>
      </c>
      <c r="H40" s="67">
        <f t="shared" si="2"/>
        <v>-168016</v>
      </c>
      <c r="I40" s="66">
        <v>-16</v>
      </c>
      <c r="J40" s="69" t="s">
        <v>28</v>
      </c>
      <c r="K40" s="98" t="s">
        <v>45</v>
      </c>
    </row>
    <row r="41" spans="1:11" s="72" customFormat="1" ht="15" customHeight="1" x14ac:dyDescent="0.2">
      <c r="B41" s="4"/>
      <c r="C41" s="5"/>
      <c r="D41" s="70"/>
      <c r="E41" s="68"/>
      <c r="F41" s="70"/>
      <c r="G41" s="70"/>
      <c r="H41" s="67"/>
      <c r="I41" s="30"/>
      <c r="J41" s="19"/>
      <c r="K41" s="6"/>
    </row>
    <row r="42" spans="1:11" s="36" customFormat="1" ht="15" x14ac:dyDescent="0.25">
      <c r="A42" s="57"/>
      <c r="B42" s="58" t="s">
        <v>24</v>
      </c>
      <c r="C42" s="71" t="s">
        <v>54</v>
      </c>
      <c r="D42" s="59"/>
      <c r="E42" s="59"/>
      <c r="F42" s="60"/>
      <c r="G42" s="59"/>
      <c r="H42" s="59"/>
      <c r="I42" s="61"/>
      <c r="J42" s="62"/>
      <c r="K42" s="63"/>
    </row>
    <row r="43" spans="1:11" x14ac:dyDescent="0.2">
      <c r="C43" t="s">
        <v>55</v>
      </c>
      <c r="D43" s="7">
        <v>0</v>
      </c>
      <c r="E43" s="7">
        <v>0</v>
      </c>
      <c r="F43" s="29">
        <v>-336033</v>
      </c>
      <c r="G43" s="70">
        <f>SUM(D43:F43)</f>
        <v>-336033</v>
      </c>
      <c r="H43" s="67">
        <f>G43</f>
        <v>-336033</v>
      </c>
      <c r="J43" s="19" t="s">
        <v>28</v>
      </c>
      <c r="K43" s="20" t="s">
        <v>56</v>
      </c>
    </row>
    <row r="44" spans="1:11" x14ac:dyDescent="0.2">
      <c r="A44" s="64">
        <v>42713</v>
      </c>
      <c r="B44" s="65" t="s">
        <v>25</v>
      </c>
      <c r="D44"/>
      <c r="E44"/>
      <c r="F44"/>
      <c r="G44"/>
      <c r="H44"/>
      <c r="I44"/>
      <c r="J44" s="16"/>
      <c r="K44"/>
    </row>
  </sheetData>
  <printOptions horizontalCentered="1"/>
  <pageMargins left="0" right="0" top="0.5" bottom="0.25" header="0.3" footer="0.3"/>
  <pageSetup paperSize="5"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Budget FY18</vt:lpstr>
    </vt:vector>
  </TitlesOfParts>
  <Company>CCSU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ChagnonK</dc:creator>
  <cp:lastModifiedBy>Windows User</cp:lastModifiedBy>
  <cp:lastPrinted>2017-02-03T15:26:38Z</cp:lastPrinted>
  <dcterms:created xsi:type="dcterms:W3CDTF">2002-01-11T18:30:13Z</dcterms:created>
  <dcterms:modified xsi:type="dcterms:W3CDTF">2017-02-06T19:46:02Z</dcterms:modified>
</cp:coreProperties>
</file>