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s\Budget 2018\"/>
    </mc:Choice>
  </mc:AlternateContent>
  <bookViews>
    <workbookView xWindow="0" yWindow="0" windowWidth="19200" windowHeight="12180" tabRatio="424"/>
  </bookViews>
  <sheets>
    <sheet name="Budget FY18" sheetId="35" r:id="rId1"/>
  </sheets>
  <calcPr calcId="152511"/>
</workbook>
</file>

<file path=xl/calcChain.xml><?xml version="1.0" encoding="utf-8"?>
<calcChain xmlns="http://schemas.openxmlformats.org/spreadsheetml/2006/main">
  <c r="E35" i="35" l="1"/>
  <c r="E33" i="35"/>
  <c r="E32" i="35"/>
  <c r="E31" i="35"/>
  <c r="E30" i="35"/>
  <c r="E29" i="35"/>
  <c r="G38" i="35" l="1"/>
  <c r="G37" i="35"/>
  <c r="G36" i="35"/>
  <c r="G35" i="35"/>
  <c r="G17" i="35"/>
  <c r="G16" i="35"/>
  <c r="G15" i="35"/>
  <c r="G14" i="35"/>
  <c r="G13" i="35"/>
  <c r="G12" i="35"/>
  <c r="G33" i="35" l="1"/>
  <c r="G32" i="35" l="1"/>
  <c r="G31" i="35"/>
  <c r="G30" i="35"/>
  <c r="G29" i="35"/>
  <c r="H29" i="35" s="1"/>
  <c r="H30" i="35" l="1"/>
  <c r="H31" i="35" s="1"/>
  <c r="H32" i="35" s="1"/>
  <c r="H33" i="35" s="1"/>
  <c r="H35" i="35" s="1"/>
  <c r="H36" i="35" s="1"/>
  <c r="H37" i="35" s="1"/>
  <c r="H38" i="35" s="1"/>
  <c r="H12" i="35"/>
  <c r="H13" i="35" s="1"/>
  <c r="H14" i="35" s="1"/>
  <c r="H15" i="35" s="1"/>
  <c r="H16" i="35" s="1"/>
  <c r="H17" i="35" s="1"/>
</calcChain>
</file>

<file path=xl/sharedStrings.xml><?xml version="1.0" encoding="utf-8"?>
<sst xmlns="http://schemas.openxmlformats.org/spreadsheetml/2006/main" count="70" uniqueCount="44">
  <si>
    <t>Total</t>
  </si>
  <si>
    <t>Priority</t>
  </si>
  <si>
    <t>Objective</t>
  </si>
  <si>
    <t>Summary of Impact</t>
  </si>
  <si>
    <t>"Running"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</si>
  <si>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</si>
  <si>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</si>
  <si>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</si>
  <si>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</si>
  <si>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</si>
  <si>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</si>
  <si>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</si>
  <si>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Strategic</t>
  </si>
  <si>
    <t>Reallocation</t>
  </si>
  <si>
    <t>Below the line Reductions</t>
  </si>
  <si>
    <t>Budget Request Description</t>
  </si>
  <si>
    <t>for Reallocation</t>
  </si>
  <si>
    <t>Funding Source</t>
  </si>
  <si>
    <t>FY 2018 BUDGET CHANGE EXECUTIVE SUMMARY</t>
  </si>
  <si>
    <t>Request</t>
  </si>
  <si>
    <t>Net</t>
  </si>
  <si>
    <t>Budget</t>
  </si>
  <si>
    <t>Net Request</t>
  </si>
  <si>
    <t xml:space="preserve">Summary of Impact </t>
  </si>
  <si>
    <t>FY2018</t>
  </si>
  <si>
    <t>Budget/Budget FY18/Budget Instructions/FY18 Budget Request</t>
  </si>
  <si>
    <t>FY18 BUDGET REQUEST</t>
  </si>
  <si>
    <t xml:space="preserve">        Human Resources</t>
  </si>
  <si>
    <t>52202</t>
  </si>
  <si>
    <t>CPO001</t>
  </si>
  <si>
    <t>Univ. Personnel Administrator</t>
  </si>
  <si>
    <t>4.2</t>
  </si>
  <si>
    <t>salary savings</t>
  </si>
  <si>
    <t>52088</t>
  </si>
  <si>
    <t>Assoc. Dir. Of Employee &amp; Labor Rel.</t>
  </si>
  <si>
    <t>53096</t>
  </si>
  <si>
    <t>Associate in Human Resources</t>
  </si>
  <si>
    <t>52743</t>
  </si>
  <si>
    <t>CPO002</t>
  </si>
  <si>
    <t>Chief Human Resources Officer</t>
  </si>
  <si>
    <t>76606</t>
  </si>
  <si>
    <t>Possible Reduction of $34,173</t>
  </si>
  <si>
    <t>Possible Reduction of $68,346</t>
  </si>
  <si>
    <t>salary savings  - will underfill vacancy at lower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</si>
</sst>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7">
    <xf numFmtId="0" fontId="0" fillId="0" borderId="0"/>
    <xf numFmtId="0" fontId="8" fillId="0" borderId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9" fillId="0" borderId="0" xfId="0" applyFont="1" applyFill="1" applyAlignment="1">
      <alignment vertical="top"/>
    </xf>
    <xf numFmtId="164" fontId="9" fillId="0" borderId="0" xfId="2" applyNumberFormat="1" applyFont="1" applyFill="1" applyBorder="1" applyAlignment="1">
      <alignment horizontal="center" vertical="top" wrapText="1"/>
    </xf>
    <xf numFmtId="44" fontId="9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9" fillId="0" borderId="0" xfId="2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166" fontId="5" fillId="0" borderId="0" xfId="0" applyNumberFormat="1" applyFont="1" applyFill="1" applyBorder="1" applyAlignment="1" applyProtection="1">
      <alignment vertical="top" wrapText="1"/>
      <protection locked="0"/>
    </xf>
    <xf numFmtId="37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/>
    </xf>
    <xf numFmtId="44" fontId="9" fillId="3" borderId="0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/>
    <xf numFmtId="37" fontId="22" fillId="0" borderId="0" xfId="0" applyNumberFormat="1" applyFont="1"/>
    <xf numFmtId="37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/>
    <xf numFmtId="37" fontId="22" fillId="0" borderId="0" xfId="0" applyNumberFormat="1" applyFont="1" applyBorder="1"/>
    <xf numFmtId="37" fontId="22" fillId="0" borderId="0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0" fillId="0" borderId="0" xfId="0" applyNumberFormat="1" applyFill="1"/>
    <xf numFmtId="41" fontId="5" fillId="0" borderId="0" xfId="3" applyNumberFormat="1" applyFont="1" applyFill="1" applyBorder="1" applyAlignment="1">
      <alignment vertical="top" wrapText="1"/>
    </xf>
    <xf numFmtId="0" fontId="0" fillId="0" borderId="0" xfId="0" applyFill="1"/>
    <xf numFmtId="37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Fill="1" applyBorder="1"/>
    <xf numFmtId="0" fontId="21" fillId="0" borderId="2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center" wrapText="1"/>
    </xf>
    <xf numFmtId="168" fontId="9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164" fontId="9" fillId="3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167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Border="1" applyAlignment="1">
      <alignment horizontal="center" vertical="center"/>
    </xf>
    <xf numFmtId="49" fontId="5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98" applyFont="1" applyAlignment="1">
      <alignment horizontal="left" vertical="center" wrapText="1"/>
    </xf>
    <xf numFmtId="0" fontId="5" fillId="0" borderId="0" xfId="134" applyFont="1" applyBorder="1" applyAlignment="1">
      <alignment horizontal="center" vertical="center"/>
    </xf>
    <xf numFmtId="0" fontId="5" fillId="0" borderId="0" xfId="134" applyFont="1" applyBorder="1" applyAlignment="1">
      <alignment vertical="center"/>
    </xf>
    <xf numFmtId="0" fontId="5" fillId="0" borderId="0" xfId="98" applyFont="1" applyBorder="1" applyAlignment="1">
      <alignment horizontal="left" vertical="center" wrapText="1"/>
    </xf>
    <xf numFmtId="37" fontId="5" fillId="0" borderId="0" xfId="0" applyNumberFormat="1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/>
    </xf>
    <xf numFmtId="0" fontId="0" fillId="0" borderId="0" xfId="0"/>
    <xf numFmtId="0" fontId="5" fillId="0" borderId="1" xfId="0" applyFont="1" applyBorder="1" applyAlignment="1">
      <alignment horizontal="left" vertical="center"/>
    </xf>
    <xf numFmtId="37" fontId="5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37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7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/>
    <xf numFmtId="37" fontId="5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top" wrapText="1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41"/>
  <sheetViews>
    <sheetView tabSelected="1" workbookViewId="0">
      <selection activeCell="C13" sqref="C13"/>
    </sheetView>
  </sheetViews>
  <sheetFormatPr defaultRowHeight="13.2" x14ac:dyDescent="0.25"/>
  <cols>
    <col min="3" max="3" width="33.5546875" customWidth="1"/>
    <col min="4" max="4" width="11.5546875" style="10" customWidth="1"/>
    <col min="5" max="5" width="12.44140625" style="10" customWidth="1"/>
    <col min="6" max="6" width="11.5546875" style="33" customWidth="1"/>
    <col min="7" max="8" width="11.5546875" style="10" customWidth="1"/>
    <col min="9" max="9" width="18.5546875" style="10" customWidth="1"/>
    <col min="10" max="10" width="9.109375" style="23"/>
    <col min="11" max="11" width="52.109375" style="24" customWidth="1"/>
    <col min="14" max="14" width="3.33203125" customWidth="1"/>
  </cols>
  <sheetData>
    <row r="1" spans="2:12" ht="15.6" x14ac:dyDescent="0.3">
      <c r="B1" s="20"/>
      <c r="C1" s="21" t="s">
        <v>26</v>
      </c>
      <c r="E1"/>
      <c r="F1" s="22"/>
      <c r="G1"/>
      <c r="H1"/>
      <c r="I1"/>
      <c r="J1" s="20"/>
      <c r="K1"/>
      <c r="L1" s="24"/>
    </row>
    <row r="2" spans="2:12" s="25" customFormat="1" x14ac:dyDescent="0.25">
      <c r="F2" s="26" t="s">
        <v>11</v>
      </c>
      <c r="J2" s="28"/>
      <c r="K2" s="29"/>
    </row>
    <row r="3" spans="2:12" s="25" customFormat="1" x14ac:dyDescent="0.25">
      <c r="F3" s="26" t="s">
        <v>18</v>
      </c>
      <c r="J3" s="28"/>
      <c r="K3" s="29"/>
    </row>
    <row r="4" spans="2:12" s="25" customFormat="1" x14ac:dyDescent="0.25">
      <c r="D4" s="26"/>
      <c r="E4" s="26"/>
      <c r="F4" s="27"/>
      <c r="G4" s="26"/>
      <c r="H4" s="26"/>
      <c r="I4" s="26"/>
      <c r="J4" s="28"/>
      <c r="K4" s="29"/>
    </row>
    <row r="5" spans="2:12" s="25" customFormat="1" x14ac:dyDescent="0.25">
      <c r="D5" s="26"/>
      <c r="F5" s="85" t="s">
        <v>27</v>
      </c>
      <c r="G5" s="30"/>
      <c r="I5" s="26"/>
      <c r="J5" s="28"/>
      <c r="K5" s="29"/>
    </row>
    <row r="6" spans="2:12" s="25" customFormat="1" x14ac:dyDescent="0.25">
      <c r="D6" s="26"/>
      <c r="E6" s="31"/>
      <c r="F6" s="32"/>
      <c r="G6" s="26"/>
      <c r="H6" s="26"/>
      <c r="I6" s="26"/>
      <c r="J6" s="28"/>
      <c r="K6" s="29"/>
    </row>
    <row r="7" spans="2:12" x14ac:dyDescent="0.25">
      <c r="E7" s="38"/>
      <c r="F7" s="41"/>
    </row>
    <row r="8" spans="2:12" x14ac:dyDescent="0.25">
      <c r="C8" s="87"/>
      <c r="D8" s="88"/>
      <c r="E8" s="98"/>
      <c r="F8" s="98"/>
      <c r="G8" s="99"/>
      <c r="H8" s="59" t="s">
        <v>22</v>
      </c>
      <c r="I8" s="60"/>
      <c r="J8" s="61"/>
      <c r="K8" s="92"/>
    </row>
    <row r="9" spans="2:12" x14ac:dyDescent="0.25">
      <c r="C9" s="87"/>
      <c r="D9" s="88"/>
      <c r="E9" s="86" t="s">
        <v>21</v>
      </c>
      <c r="F9" s="86"/>
      <c r="G9" s="59" t="s">
        <v>20</v>
      </c>
      <c r="H9" s="59" t="s">
        <v>4</v>
      </c>
      <c r="I9" s="60" t="s">
        <v>17</v>
      </c>
      <c r="J9" s="61" t="s">
        <v>12</v>
      </c>
      <c r="K9" s="92"/>
    </row>
    <row r="10" spans="2:12" s="20" customFormat="1" x14ac:dyDescent="0.25">
      <c r="B10" s="54" t="s">
        <v>6</v>
      </c>
      <c r="C10" s="94" t="s">
        <v>15</v>
      </c>
      <c r="D10" s="90" t="s">
        <v>1</v>
      </c>
      <c r="E10" s="93" t="s">
        <v>19</v>
      </c>
      <c r="F10" s="93" t="s">
        <v>13</v>
      </c>
      <c r="G10" s="93" t="s">
        <v>19</v>
      </c>
      <c r="H10" s="89" t="s">
        <v>0</v>
      </c>
      <c r="I10" s="94" t="s">
        <v>16</v>
      </c>
      <c r="J10" s="91" t="s">
        <v>2</v>
      </c>
      <c r="K10" s="94" t="s">
        <v>23</v>
      </c>
    </row>
    <row r="11" spans="2:12" x14ac:dyDescent="0.25">
      <c r="D11" s="35"/>
      <c r="F11" s="10"/>
      <c r="H11" s="38"/>
      <c r="I11" s="35"/>
    </row>
    <row r="12" spans="2:12" ht="16.5" customHeight="1" x14ac:dyDescent="0.25">
      <c r="C12" s="100"/>
      <c r="D12" s="35">
        <v>1</v>
      </c>
      <c r="F12" s="10"/>
      <c r="G12" s="10">
        <f>E12-F12</f>
        <v>0</v>
      </c>
      <c r="H12" s="38">
        <f>G12</f>
        <v>0</v>
      </c>
      <c r="I12" s="37"/>
      <c r="J12" s="37"/>
      <c r="K12" s="75"/>
      <c r="L12" s="39"/>
    </row>
    <row r="13" spans="2:12" ht="16.5" customHeight="1" x14ac:dyDescent="0.25">
      <c r="B13" s="40"/>
      <c r="C13" s="101"/>
      <c r="D13" s="35">
        <v>2</v>
      </c>
      <c r="F13" s="10"/>
      <c r="G13" s="10">
        <f t="shared" ref="G13:G17" si="0">E13-F13</f>
        <v>0</v>
      </c>
      <c r="H13" s="38">
        <f t="shared" ref="H13:H17" si="1">H12+G13</f>
        <v>0</v>
      </c>
      <c r="I13" s="37"/>
      <c r="J13" s="37"/>
      <c r="K13" s="102"/>
      <c r="L13" s="39"/>
    </row>
    <row r="14" spans="2:12" s="84" customFormat="1" ht="16.5" customHeight="1" x14ac:dyDescent="0.25">
      <c r="B14" s="40"/>
      <c r="C14" s="101"/>
      <c r="D14" s="35">
        <v>3</v>
      </c>
      <c r="E14" s="10"/>
      <c r="F14" s="10"/>
      <c r="G14" s="10">
        <f t="shared" si="0"/>
        <v>0</v>
      </c>
      <c r="H14" s="38">
        <f t="shared" si="1"/>
        <v>0</v>
      </c>
      <c r="I14" s="37"/>
      <c r="J14" s="37"/>
      <c r="K14" s="102"/>
      <c r="L14" s="39"/>
    </row>
    <row r="15" spans="2:12" s="84" customFormat="1" ht="16.5" customHeight="1" x14ac:dyDescent="0.25">
      <c r="B15" s="40"/>
      <c r="C15" s="101"/>
      <c r="D15" s="35">
        <v>4</v>
      </c>
      <c r="E15" s="10"/>
      <c r="F15" s="10"/>
      <c r="G15" s="10">
        <f t="shared" si="0"/>
        <v>0</v>
      </c>
      <c r="H15" s="38">
        <f t="shared" si="1"/>
        <v>0</v>
      </c>
      <c r="I15" s="37"/>
      <c r="J15" s="37"/>
      <c r="K15" s="102"/>
      <c r="L15" s="39"/>
    </row>
    <row r="16" spans="2:12" ht="16.5" customHeight="1" x14ac:dyDescent="0.25">
      <c r="B16" s="40"/>
      <c r="C16" s="101"/>
      <c r="D16" s="35">
        <v>5</v>
      </c>
      <c r="F16" s="10"/>
      <c r="G16" s="10">
        <f t="shared" si="0"/>
        <v>0</v>
      </c>
      <c r="H16" s="38">
        <f t="shared" si="1"/>
        <v>0</v>
      </c>
      <c r="I16" s="38"/>
      <c r="K16" s="102"/>
      <c r="L16" s="39"/>
    </row>
    <row r="17" spans="1:260" s="84" customFormat="1" ht="16.5" customHeight="1" x14ac:dyDescent="0.25">
      <c r="B17" s="40"/>
      <c r="C17" s="101"/>
      <c r="D17" s="35">
        <v>6</v>
      </c>
      <c r="E17" s="10"/>
      <c r="F17" s="10"/>
      <c r="G17" s="10">
        <f t="shared" si="0"/>
        <v>0</v>
      </c>
      <c r="H17" s="38">
        <f t="shared" si="1"/>
        <v>0</v>
      </c>
      <c r="I17" s="38"/>
      <c r="J17" s="23"/>
      <c r="K17" s="102"/>
      <c r="L17" s="39"/>
    </row>
    <row r="18" spans="1:260" x14ac:dyDescent="0.25">
      <c r="D18" s="34"/>
      <c r="F18" s="10"/>
      <c r="K18" s="11"/>
      <c r="L18" s="39"/>
    </row>
    <row r="19" spans="1:260" x14ac:dyDescent="0.25">
      <c r="K19" s="11"/>
      <c r="L19" s="39"/>
    </row>
    <row r="20" spans="1:260" ht="13.8" thickBot="1" x14ac:dyDescent="0.3">
      <c r="D20" s="38"/>
      <c r="E20" s="38"/>
      <c r="F20" s="41"/>
      <c r="J20" s="37"/>
      <c r="K20" s="42"/>
    </row>
    <row r="21" spans="1:260" s="43" customFormat="1" ht="18" thickBot="1" x14ac:dyDescent="0.35">
      <c r="B21" s="12"/>
      <c r="C21" s="44" t="s">
        <v>14</v>
      </c>
      <c r="D21" s="13"/>
      <c r="E21" s="13"/>
      <c r="F21" s="45"/>
      <c r="G21" s="13"/>
      <c r="H21" s="14"/>
      <c r="I21" s="2"/>
      <c r="J21" s="3"/>
      <c r="K21" s="3"/>
      <c r="L21" s="46"/>
      <c r="M21" s="47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s="43" customFormat="1" ht="17.399999999999999" x14ac:dyDescent="0.3">
      <c r="A22" s="15"/>
      <c r="B22" s="15"/>
      <c r="C22" s="16"/>
      <c r="D22" s="17"/>
      <c r="E22" s="17"/>
      <c r="F22" s="48"/>
      <c r="G22" s="17"/>
      <c r="H22" s="18"/>
      <c r="I22" s="17"/>
      <c r="J22" s="19"/>
      <c r="K22" s="19"/>
      <c r="L22" s="46"/>
      <c r="M22" s="47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s="43" customFormat="1" ht="17.399999999999999" x14ac:dyDescent="0.3">
      <c r="A23" s="4"/>
      <c r="B23" s="4"/>
      <c r="C23" s="5"/>
      <c r="D23" s="2"/>
      <c r="E23" s="2"/>
      <c r="F23" s="49"/>
      <c r="G23" s="2"/>
      <c r="H23" s="6"/>
      <c r="I23" s="2"/>
      <c r="J23" s="3"/>
      <c r="K23" s="3"/>
      <c r="L23" s="46"/>
      <c r="M23" s="50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x14ac:dyDescent="0.25">
      <c r="D24" s="51"/>
      <c r="E24" s="52"/>
      <c r="F24" s="53"/>
      <c r="G24" s="52"/>
      <c r="H24" s="36" t="s">
        <v>4</v>
      </c>
      <c r="J24" s="37" t="s">
        <v>12</v>
      </c>
    </row>
    <row r="25" spans="1:260" x14ac:dyDescent="0.25">
      <c r="A25" s="54" t="s">
        <v>5</v>
      </c>
      <c r="B25" s="54" t="s">
        <v>6</v>
      </c>
      <c r="C25" s="94" t="s">
        <v>10</v>
      </c>
      <c r="D25" s="95" t="s">
        <v>8</v>
      </c>
      <c r="E25" s="96" t="s">
        <v>7</v>
      </c>
      <c r="F25" s="97" t="s">
        <v>9</v>
      </c>
      <c r="G25" s="89" t="s">
        <v>0</v>
      </c>
      <c r="H25" s="89" t="s">
        <v>0</v>
      </c>
      <c r="I25" s="90" t="s">
        <v>1</v>
      </c>
      <c r="J25" s="91" t="s">
        <v>2</v>
      </c>
      <c r="K25" s="94" t="s">
        <v>3</v>
      </c>
      <c r="L25" s="87"/>
    </row>
    <row r="26" spans="1:260" x14ac:dyDescent="0.25">
      <c r="A26" s="54"/>
      <c r="B26" s="54"/>
      <c r="C26" s="55"/>
      <c r="D26" s="56"/>
      <c r="E26" s="57"/>
      <c r="F26" s="58"/>
      <c r="G26" s="59"/>
      <c r="H26" s="59"/>
      <c r="I26" s="60"/>
      <c r="J26" s="61"/>
      <c r="K26" s="62"/>
    </row>
    <row r="27" spans="1:260" s="40" customFormat="1" ht="13.8" x14ac:dyDescent="0.25">
      <c r="A27" s="63"/>
      <c r="B27" s="64" t="s">
        <v>24</v>
      </c>
      <c r="C27" s="83" t="s">
        <v>41</v>
      </c>
      <c r="D27" s="65"/>
      <c r="E27" s="65"/>
      <c r="F27" s="66"/>
      <c r="G27" s="65"/>
      <c r="H27" s="65"/>
      <c r="I27" s="67"/>
      <c r="J27" s="68"/>
      <c r="K27" s="69"/>
    </row>
    <row r="28" spans="1:260" x14ac:dyDescent="0.25">
      <c r="A28" s="54"/>
      <c r="B28" s="54"/>
      <c r="C28" s="55"/>
      <c r="D28" s="56"/>
      <c r="E28" s="57"/>
      <c r="F28" s="58"/>
      <c r="G28" s="59"/>
      <c r="H28" s="59"/>
      <c r="I28" s="60"/>
      <c r="J28" s="61"/>
      <c r="K28" s="62"/>
    </row>
    <row r="29" spans="1:260" s="70" customFormat="1" ht="15" customHeight="1" x14ac:dyDescent="0.25">
      <c r="A29" s="74" t="s">
        <v>28</v>
      </c>
      <c r="B29" s="76" t="s">
        <v>29</v>
      </c>
      <c r="C29" s="77" t="s">
        <v>30</v>
      </c>
      <c r="D29" s="82">
        <v>-380</v>
      </c>
      <c r="E29" s="80">
        <f>D29*0.3</f>
        <v>-114</v>
      </c>
      <c r="F29" s="82">
        <v>0</v>
      </c>
      <c r="G29" s="82">
        <f>SUM(D29:F29)</f>
        <v>-494</v>
      </c>
      <c r="H29" s="79">
        <f>G29</f>
        <v>-494</v>
      </c>
      <c r="I29" s="73">
        <v>-1</v>
      </c>
      <c r="J29" s="81" t="s">
        <v>31</v>
      </c>
      <c r="K29" s="78" t="s">
        <v>32</v>
      </c>
      <c r="L29" s="40"/>
    </row>
    <row r="30" spans="1:260" s="70" customFormat="1" ht="15" customHeight="1" x14ac:dyDescent="0.25">
      <c r="A30" s="74" t="s">
        <v>33</v>
      </c>
      <c r="B30" s="76" t="s">
        <v>29</v>
      </c>
      <c r="C30" s="77" t="s">
        <v>34</v>
      </c>
      <c r="D30" s="82">
        <v>-1190</v>
      </c>
      <c r="E30" s="80">
        <f>D30*0.3</f>
        <v>-357</v>
      </c>
      <c r="F30" s="82">
        <v>0</v>
      </c>
      <c r="G30" s="82">
        <f>SUM(D30:F30)</f>
        <v>-1547</v>
      </c>
      <c r="H30" s="79">
        <f>H29+G30</f>
        <v>-2041</v>
      </c>
      <c r="I30" s="73">
        <v>-2</v>
      </c>
      <c r="J30" s="81" t="s">
        <v>31</v>
      </c>
      <c r="K30" s="78" t="s">
        <v>32</v>
      </c>
      <c r="L30" s="40"/>
    </row>
    <row r="31" spans="1:260" ht="15" customHeight="1" x14ac:dyDescent="0.25">
      <c r="A31" s="74" t="s">
        <v>35</v>
      </c>
      <c r="B31" s="7" t="s">
        <v>29</v>
      </c>
      <c r="C31" s="8" t="s">
        <v>36</v>
      </c>
      <c r="D31" s="82">
        <v>-7405</v>
      </c>
      <c r="E31" s="80">
        <f>D31*0.3</f>
        <v>-2221.5</v>
      </c>
      <c r="F31" s="82">
        <v>0</v>
      </c>
      <c r="G31" s="82">
        <f>SUM(D31:F31)</f>
        <v>-9626.5</v>
      </c>
      <c r="H31" s="79">
        <f>H30+G31</f>
        <v>-11667.5</v>
      </c>
      <c r="I31" s="34">
        <v>-3</v>
      </c>
      <c r="J31" s="23" t="s">
        <v>31</v>
      </c>
      <c r="K31" s="9" t="s">
        <v>32</v>
      </c>
    </row>
    <row r="32" spans="1:260" s="84" customFormat="1" ht="15" customHeight="1" x14ac:dyDescent="0.25">
      <c r="A32" s="74" t="s">
        <v>37</v>
      </c>
      <c r="B32" s="7" t="s">
        <v>38</v>
      </c>
      <c r="C32" s="8" t="s">
        <v>39</v>
      </c>
      <c r="D32" s="82">
        <v>-12499</v>
      </c>
      <c r="E32" s="80">
        <f>D32*0.3</f>
        <v>-3749.7</v>
      </c>
      <c r="F32" s="82">
        <v>0</v>
      </c>
      <c r="G32" s="82">
        <f>SUM(D32:F32)</f>
        <v>-16248.7</v>
      </c>
      <c r="H32" s="79">
        <f>H31+G32</f>
        <v>-27916.2</v>
      </c>
      <c r="I32" s="34">
        <v>-4</v>
      </c>
      <c r="J32" s="23" t="s">
        <v>31</v>
      </c>
      <c r="K32" s="9" t="s">
        <v>32</v>
      </c>
    </row>
    <row r="33" spans="1:11" s="84" customFormat="1" ht="15" customHeight="1" x14ac:dyDescent="0.25">
      <c r="A33" s="74" t="s">
        <v>40</v>
      </c>
      <c r="B33" s="7" t="s">
        <v>38</v>
      </c>
      <c r="C33" s="8" t="s">
        <v>36</v>
      </c>
      <c r="D33" s="82">
        <v>-4813</v>
      </c>
      <c r="E33" s="80">
        <f>D33*0.3</f>
        <v>-1443.8999999999999</v>
      </c>
      <c r="F33" s="82">
        <v>0</v>
      </c>
      <c r="G33" s="82">
        <f>SUM(D33:F33)</f>
        <v>-6256.9</v>
      </c>
      <c r="H33" s="79">
        <f>H32+G33</f>
        <v>-34173.1</v>
      </c>
      <c r="I33" s="34">
        <v>-5</v>
      </c>
      <c r="J33" s="23" t="s">
        <v>31</v>
      </c>
      <c r="K33" s="9" t="s">
        <v>43</v>
      </c>
    </row>
    <row r="34" spans="1:11" s="40" customFormat="1" ht="13.8" x14ac:dyDescent="0.25">
      <c r="A34" s="63"/>
      <c r="B34" s="64" t="s">
        <v>24</v>
      </c>
      <c r="C34" s="83" t="s">
        <v>42</v>
      </c>
      <c r="D34" s="65"/>
      <c r="E34" s="65"/>
      <c r="F34" s="66"/>
      <c r="G34" s="65"/>
      <c r="H34" s="65"/>
      <c r="I34" s="67"/>
      <c r="J34" s="68"/>
      <c r="K34" s="69"/>
    </row>
    <row r="35" spans="1:11" s="84" customFormat="1" ht="15" customHeight="1" x14ac:dyDescent="0.25">
      <c r="A35" s="74" t="s">
        <v>40</v>
      </c>
      <c r="B35" s="7" t="s">
        <v>38</v>
      </c>
      <c r="C35" s="8" t="s">
        <v>36</v>
      </c>
      <c r="D35" s="82">
        <v>-21187</v>
      </c>
      <c r="E35" s="80">
        <f>D35*0.3</f>
        <v>-6356.0999999999995</v>
      </c>
      <c r="F35" s="82">
        <v>0</v>
      </c>
      <c r="G35" s="82">
        <f t="shared" ref="G35:G38" si="2">SUM(D35:F35)</f>
        <v>-27543.1</v>
      </c>
      <c r="H35" s="79">
        <f>H33+G35</f>
        <v>-61716.2</v>
      </c>
      <c r="I35" s="34">
        <v>-6</v>
      </c>
      <c r="J35" s="23" t="s">
        <v>31</v>
      </c>
      <c r="K35" s="9" t="s">
        <v>43</v>
      </c>
    </row>
    <row r="36" spans="1:11" s="84" customFormat="1" ht="15" customHeight="1" x14ac:dyDescent="0.25">
      <c r="B36" s="7"/>
      <c r="C36" s="8" t="s">
        <v>9</v>
      </c>
      <c r="D36" s="82">
        <v>0</v>
      </c>
      <c r="E36" s="80">
        <v>0</v>
      </c>
      <c r="F36" s="82">
        <v>-6630</v>
      </c>
      <c r="G36" s="82">
        <f t="shared" si="2"/>
        <v>-6630</v>
      </c>
      <c r="H36" s="79">
        <f t="shared" ref="H36:H38" si="3">H35+G36</f>
        <v>-68346.2</v>
      </c>
      <c r="I36" s="34">
        <v>-7</v>
      </c>
      <c r="J36" s="23"/>
      <c r="K36" s="9"/>
    </row>
    <row r="37" spans="1:11" s="84" customFormat="1" ht="15" customHeight="1" x14ac:dyDescent="0.25">
      <c r="B37" s="7"/>
      <c r="C37" s="8"/>
      <c r="D37" s="82">
        <v>0</v>
      </c>
      <c r="E37" s="80">
        <v>0</v>
      </c>
      <c r="F37" s="82">
        <v>0</v>
      </c>
      <c r="G37" s="82">
        <f t="shared" si="2"/>
        <v>0</v>
      </c>
      <c r="H37" s="79">
        <f t="shared" si="3"/>
        <v>-68346.2</v>
      </c>
      <c r="I37" s="34">
        <v>-8</v>
      </c>
      <c r="J37" s="23"/>
      <c r="K37" s="9"/>
    </row>
    <row r="38" spans="1:11" ht="15" customHeight="1" x14ac:dyDescent="0.25">
      <c r="B38" s="7"/>
      <c r="C38" s="8"/>
      <c r="D38" s="82">
        <v>0</v>
      </c>
      <c r="E38" s="80">
        <v>0</v>
      </c>
      <c r="F38" s="82">
        <v>0</v>
      </c>
      <c r="G38" s="82">
        <f t="shared" si="2"/>
        <v>0</v>
      </c>
      <c r="H38" s="79">
        <f t="shared" si="3"/>
        <v>-68346.2</v>
      </c>
      <c r="I38" s="34">
        <v>-9</v>
      </c>
      <c r="K38" s="9"/>
    </row>
    <row r="41" spans="1:11" x14ac:dyDescent="0.25">
      <c r="A41" s="71">
        <v>42766</v>
      </c>
      <c r="B41" s="72" t="s">
        <v>25</v>
      </c>
      <c r="D41"/>
      <c r="E41"/>
      <c r="F41"/>
      <c r="G41"/>
      <c r="H41"/>
      <c r="I41"/>
      <c r="J41" s="20"/>
      <c r="K41"/>
    </row>
  </sheetData>
  <printOptions horizontalCentered="1" gridLines="1"/>
  <pageMargins left="0" right="0" top="0.5" bottom="0.25" header="0.3" footer="0.3"/>
  <pageSetup paperSize="5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FY18</vt:lpstr>
    </vt:vector>
  </TitlesOfParts>
  <Company>CCSU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v</cp:lastModifiedBy>
  <cp:lastPrinted>2017-01-31T22:25:00Z</cp:lastPrinted>
  <dcterms:created xsi:type="dcterms:W3CDTF">2002-01-11T18:30:13Z</dcterms:created>
  <dcterms:modified xsi:type="dcterms:W3CDTF">2017-01-31T22:25:28Z</dcterms:modified>
</cp:coreProperties>
</file>