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myccsu.sharepoint.com/sites/bso-budgetoffice/shared documents/General/Web Site Page/FY21 Working Data/"/>
    </mc:Choice>
  </mc:AlternateContent>
  <xr:revisionPtr revIDLastSave="0" documentId="8_{F02D1478-673A-43CB-A6E6-BC2CE8D6E13E}" xr6:coauthVersionLast="46" xr6:coauthVersionMax="46" xr10:uidLastSave="{00000000-0000-0000-0000-000000000000}"/>
  <bookViews>
    <workbookView xWindow="-98" yWindow="-98" windowWidth="28996" windowHeight="15796" xr2:uid="{00000000-000D-0000-FFFF-FFFF00000000}"/>
  </bookViews>
  <sheets>
    <sheet name="FY15-21 Athletics  Scholarships" sheetId="1" r:id="rId1"/>
  </sheets>
  <definedNames>
    <definedName name="_xlnm.Print_Area" localSheetId="0">'FY15-21 Athletics  Scholarships'!$A$1:$V$32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T26" i="1"/>
  <c r="V18" i="1"/>
  <c r="U18" i="1"/>
  <c r="T18" i="1"/>
  <c r="V13" i="1"/>
  <c r="U13" i="1"/>
  <c r="T13" i="1"/>
  <c r="S26" i="1"/>
  <c r="R26" i="1"/>
  <c r="Q26" i="1"/>
  <c r="S18" i="1"/>
  <c r="R18" i="1"/>
  <c r="Q18" i="1"/>
  <c r="S13" i="1"/>
  <c r="R13" i="1"/>
  <c r="Q13" i="1"/>
  <c r="P26" i="1"/>
  <c r="O26" i="1"/>
  <c r="N26" i="1"/>
  <c r="P18" i="1"/>
  <c r="O18" i="1"/>
  <c r="N18" i="1"/>
  <c r="P13" i="1"/>
  <c r="O13" i="1"/>
  <c r="N13" i="1"/>
  <c r="V19" i="1" l="1"/>
  <c r="U28" i="1"/>
  <c r="T19" i="1"/>
  <c r="V28" i="1"/>
  <c r="Q19" i="1"/>
  <c r="R19" i="1"/>
  <c r="U19" i="1"/>
  <c r="R28" i="1"/>
  <c r="S19" i="1"/>
  <c r="S28" i="1"/>
  <c r="O19" i="1"/>
  <c r="P28" i="1"/>
  <c r="P19" i="1"/>
  <c r="O28" i="1"/>
  <c r="N19" i="1"/>
  <c r="K18" i="1"/>
  <c r="K26" i="1" l="1"/>
  <c r="M26" i="1"/>
  <c r="L26" i="1"/>
  <c r="L18" i="1"/>
  <c r="M18" i="1"/>
  <c r="M13" i="1"/>
  <c r="L13" i="1"/>
  <c r="K13" i="1"/>
  <c r="K19" i="1" l="1"/>
  <c r="M19" i="1"/>
  <c r="M28" i="1"/>
  <c r="L28" i="1"/>
  <c r="L19" i="1"/>
  <c r="B18" i="1"/>
  <c r="F18" i="1"/>
  <c r="D18" i="1"/>
  <c r="G18" i="1"/>
  <c r="H26" i="1"/>
  <c r="J26" i="1"/>
  <c r="J18" i="1" l="1"/>
  <c r="E13" i="1"/>
  <c r="G26" i="1"/>
  <c r="G13" i="1"/>
  <c r="G19" i="1" s="1"/>
  <c r="B26" i="1"/>
  <c r="H13" i="1"/>
  <c r="H18" i="1"/>
  <c r="B13" i="1"/>
  <c r="B19" i="1" s="1"/>
  <c r="E18" i="1"/>
  <c r="J13" i="1"/>
  <c r="I13" i="1"/>
  <c r="E26" i="1"/>
  <c r="F26" i="1"/>
  <c r="F13" i="1"/>
  <c r="F19" i="1" s="1"/>
  <c r="D26" i="1"/>
  <c r="D13" i="1"/>
  <c r="C18" i="1"/>
  <c r="I26" i="1"/>
  <c r="C26" i="1"/>
  <c r="I18" i="1"/>
  <c r="C13" i="1"/>
  <c r="J19" i="1" l="1"/>
  <c r="D28" i="1"/>
  <c r="H19" i="1"/>
  <c r="G28" i="1"/>
  <c r="E19" i="1"/>
  <c r="D19" i="1"/>
  <c r="F28" i="1"/>
  <c r="J28" i="1"/>
  <c r="I28" i="1"/>
  <c r="C19" i="1"/>
  <c r="I19" i="1"/>
  <c r="C28" i="1"/>
</calcChain>
</file>

<file path=xl/sharedStrings.xml><?xml version="1.0" encoding="utf-8"?>
<sst xmlns="http://schemas.openxmlformats.org/spreadsheetml/2006/main" count="66" uniqueCount="28">
  <si>
    <t>Partial - Housed</t>
  </si>
  <si>
    <t>FS - Housed</t>
  </si>
  <si>
    <t>FY 2017</t>
  </si>
  <si>
    <t>FY 2015</t>
  </si>
  <si>
    <t>FY 2016</t>
  </si>
  <si>
    <t>Not Housed</t>
  </si>
  <si>
    <t>Housed</t>
  </si>
  <si>
    <t>NO SCHOLARSHIP</t>
  </si>
  <si>
    <t>Scholarship Subtotal</t>
  </si>
  <si>
    <t>Partial - Not Housed</t>
  </si>
  <si>
    <t>Partial</t>
  </si>
  <si>
    <t>FS - Not Housed</t>
  </si>
  <si>
    <t xml:space="preserve">Full scholarship </t>
  </si>
  <si>
    <t>Description</t>
  </si>
  <si>
    <t>Responsibility</t>
  </si>
  <si>
    <t>Total Charges</t>
  </si>
  <si>
    <t># of Athletes</t>
  </si>
  <si>
    <t>Net Student</t>
  </si>
  <si>
    <t>Athletics Tuition/Scholarship Analysis</t>
  </si>
  <si>
    <t>Central Connecticut State University</t>
  </si>
  <si>
    <t>Net Student Obligation after CCSU/Foundation Support Applied</t>
  </si>
  <si>
    <t>S:Budget/Athletics/FY2015-FY2017 Athletics Tuition &amp; Scholarship Analysis.xlsx (FY15-17 Athletics Scholarships)</t>
  </si>
  <si>
    <t>FY 2018</t>
  </si>
  <si>
    <t>FY 2019</t>
  </si>
  <si>
    <t>FY 2020</t>
  </si>
  <si>
    <t>FY 2021</t>
  </si>
  <si>
    <t>Summary FY2015 - FY2021</t>
  </si>
  <si>
    <t>* To view prior years, click on the + sign above column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</si>
</sst>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Microsoft Sans Serif"/>
      <family val="2"/>
      <charset val="204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1" applyFont="1"/>
    <xf numFmtId="0" fontId="5" fillId="0" borderId="0" xfId="0" applyFont="1" applyFill="1"/>
    <xf numFmtId="0" fontId="6" fillId="0" borderId="0" xfId="1" applyFont="1" applyFill="1" applyAlignment="1">
      <alignment horizontal="center"/>
    </xf>
    <xf numFmtId="0" fontId="7" fillId="0" borderId="0" xfId="0" applyFont="1"/>
    <xf numFmtId="0" fontId="4" fillId="0" borderId="0" xfId="1" applyFont="1" applyFill="1"/>
    <xf numFmtId="40" fontId="4" fillId="0" borderId="0" xfId="1" applyNumberFormat="1" applyFont="1" applyFill="1"/>
    <xf numFmtId="0" fontId="8" fillId="0" borderId="0" xfId="1" applyFont="1"/>
    <xf numFmtId="0" fontId="9" fillId="0" borderId="0" xfId="1" applyFont="1" applyFill="1" applyAlignment="1">
      <alignment horizontal="center"/>
    </xf>
    <xf numFmtId="40" fontId="8" fillId="0" borderId="0" xfId="1" applyNumberFormat="1" applyFont="1"/>
    <xf numFmtId="6" fontId="9" fillId="2" borderId="0" xfId="1" applyNumberFormat="1" applyFont="1" applyFill="1"/>
    <xf numFmtId="6" fontId="9" fillId="4" borderId="0" xfId="1" applyNumberFormat="1" applyFont="1" applyFill="1"/>
    <xf numFmtId="6" fontId="9" fillId="3" borderId="0" xfId="1" applyNumberFormat="1" applyFont="1" applyFill="1"/>
    <xf numFmtId="0" fontId="9" fillId="0" borderId="0" xfId="1" applyFont="1" applyAlignment="1">
      <alignment horizontal="left"/>
    </xf>
    <xf numFmtId="6" fontId="8" fillId="0" borderId="0" xfId="2" applyNumberFormat="1" applyFont="1"/>
    <xf numFmtId="6" fontId="8" fillId="0" borderId="1" xfId="2" applyNumberFormat="1" applyFont="1" applyBorder="1"/>
    <xf numFmtId="0" fontId="8" fillId="0" borderId="1" xfId="1" applyFont="1" applyBorder="1"/>
    <xf numFmtId="164" fontId="8" fillId="0" borderId="0" xfId="2" applyNumberFormat="1" applyFont="1"/>
    <xf numFmtId="0" fontId="9" fillId="0" borderId="0" xfId="1" applyFont="1"/>
    <xf numFmtId="164" fontId="9" fillId="5" borderId="2" xfId="2" applyNumberFormat="1" applyFont="1" applyFill="1" applyBorder="1"/>
    <xf numFmtId="0" fontId="9" fillId="5" borderId="2" xfId="1" applyFont="1" applyFill="1" applyBorder="1"/>
    <xf numFmtId="0" fontId="9" fillId="5" borderId="0" xfId="1" applyFont="1" applyFill="1"/>
    <xf numFmtId="0" fontId="8" fillId="0" borderId="0" xfId="1" applyFont="1" applyFill="1"/>
    <xf numFmtId="0" fontId="10" fillId="0" borderId="0" xfId="1" applyFont="1" applyFill="1" applyAlignment="1">
      <alignment horizontal="center"/>
    </xf>
    <xf numFmtId="0" fontId="10" fillId="0" borderId="0" xfId="1" applyFont="1" applyAlignment="1">
      <alignment horizontal="center"/>
    </xf>
    <xf numFmtId="0" fontId="10" fillId="2" borderId="0" xfId="1" applyFont="1" applyFill="1" applyAlignment="1">
      <alignment horizontal="center"/>
    </xf>
    <xf numFmtId="0" fontId="10" fillId="4" borderId="0" xfId="1" applyFont="1" applyFill="1" applyAlignment="1">
      <alignment horizontal="center"/>
    </xf>
    <xf numFmtId="0" fontId="10" fillId="3" borderId="0" xfId="1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9" fillId="4" borderId="0" xfId="1" applyFont="1" applyFill="1" applyAlignment="1">
      <alignment horizontal="center"/>
    </xf>
    <xf numFmtId="0" fontId="9" fillId="3" borderId="0" xfId="1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11" fillId="0" borderId="0" xfId="0" applyFont="1" applyFill="1"/>
    <xf numFmtId="0" fontId="9" fillId="6" borderId="0" xfId="1" applyFont="1" applyFill="1" applyAlignment="1">
      <alignment horizontal="center"/>
    </xf>
    <xf numFmtId="0" fontId="10" fillId="6" borderId="0" xfId="1" applyFont="1" applyFill="1" applyAlignment="1">
      <alignment horizontal="center"/>
    </xf>
    <xf numFmtId="6" fontId="9" fillId="6" borderId="0" xfId="1" applyNumberFormat="1" applyFont="1" applyFill="1"/>
    <xf numFmtId="0" fontId="9" fillId="7" borderId="0" xfId="1" applyFont="1" applyFill="1" applyAlignment="1">
      <alignment horizontal="center"/>
    </xf>
    <xf numFmtId="0" fontId="10" fillId="7" borderId="0" xfId="1" applyFont="1" applyFill="1" applyAlignment="1">
      <alignment horizontal="center"/>
    </xf>
    <xf numFmtId="6" fontId="9" fillId="7" borderId="0" xfId="1" applyNumberFormat="1" applyFont="1" applyFill="1"/>
    <xf numFmtId="40" fontId="8" fillId="8" borderId="0" xfId="1" applyNumberFormat="1" applyFont="1" applyFill="1"/>
    <xf numFmtId="0" fontId="9" fillId="8" borderId="0" xfId="1" applyFont="1" applyFill="1" applyAlignment="1">
      <alignment horizontal="center"/>
    </xf>
    <xf numFmtId="0" fontId="10" fillId="8" borderId="0" xfId="1" applyFont="1" applyFill="1" applyAlignment="1">
      <alignment horizontal="center"/>
    </xf>
    <xf numFmtId="40" fontId="8" fillId="9" borderId="0" xfId="1" applyNumberFormat="1" applyFont="1" applyFill="1"/>
    <xf numFmtId="0" fontId="9" fillId="9" borderId="0" xfId="1" applyFont="1" applyFill="1" applyAlignment="1">
      <alignment horizontal="center"/>
    </xf>
    <xf numFmtId="0" fontId="10" fillId="9" borderId="0" xfId="1" applyFont="1" applyFill="1" applyAlignment="1">
      <alignment horizontal="center"/>
    </xf>
    <xf numFmtId="6" fontId="9" fillId="8" borderId="0" xfId="1" applyNumberFormat="1" applyFont="1" applyFill="1"/>
    <xf numFmtId="6" fontId="9" fillId="9" borderId="0" xfId="1" applyNumberFormat="1" applyFont="1" applyFill="1"/>
    <xf numFmtId="0" fontId="12" fillId="0" borderId="0" xfId="0" applyFont="1" applyFill="1" applyAlignment="1">
      <alignment horizontal="center"/>
    </xf>
  </cellXfs>
  <cellStyles count="4">
    <cellStyle name="Currency 2" xfId="2" xr:uid="{00000000-0005-0000-0000-000000000000}"/>
    <cellStyle name="Currency 2 2" xfId="3" xr:uid="{814A522E-6987-4F9B-9706-119F23FB108C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8"/>
  <sheetViews>
    <sheetView tabSelected="1" topLeftCell="A2" workbookViewId="0">
      <selection activeCell="A33" sqref="A33"/>
    </sheetView>
  </sheetViews>
  <sheetFormatPr defaultRowHeight="11.65" outlineLevelCol="1" x14ac:dyDescent="0.35"/>
  <cols>
    <col min="1" max="1" width="53.86328125" style="1" customWidth="1"/>
    <col min="2" max="2" width="14" style="1" hidden="1" customWidth="1" outlineLevel="1"/>
    <col min="3" max="4" width="12.73046875" style="1" hidden="1" customWidth="1" outlineLevel="1"/>
    <col min="5" max="5" width="11.73046875" style="1" hidden="1" customWidth="1" outlineLevel="1"/>
    <col min="6" max="6" width="13.73046875" style="1" hidden="1" customWidth="1" outlineLevel="1"/>
    <col min="7" max="7" width="14.86328125" style="1" hidden="1" customWidth="1" outlineLevel="1"/>
    <col min="8" max="8" width="12.3984375" style="1" hidden="1" customWidth="1" outlineLevel="1"/>
    <col min="9" max="9" width="14.3984375" style="1" hidden="1" customWidth="1" outlineLevel="1"/>
    <col min="10" max="10" width="12.3984375" style="1" hidden="1" customWidth="1" outlineLevel="1"/>
    <col min="11" max="11" width="12.3984375" style="1" bestFit="1" customWidth="1" collapsed="1"/>
    <col min="12" max="12" width="14.3984375" style="1" customWidth="1"/>
    <col min="13" max="13" width="14.3984375" style="1" bestFit="1" customWidth="1"/>
    <col min="14" max="14" width="13.1328125" style="1" bestFit="1" customWidth="1"/>
    <col min="15" max="15" width="14.3984375" style="1" customWidth="1"/>
    <col min="16" max="16" width="14.3984375" style="1" bestFit="1" customWidth="1"/>
    <col min="17" max="17" width="13.1328125" style="1" bestFit="1" customWidth="1"/>
    <col min="18" max="18" width="14.3984375" style="1" customWidth="1"/>
    <col min="19" max="19" width="14.3984375" style="1" bestFit="1" customWidth="1"/>
    <col min="20" max="20" width="15.265625" style="1" customWidth="1"/>
    <col min="21" max="21" width="16.59765625" style="1" customWidth="1"/>
    <col min="22" max="22" width="15.1328125" style="1" customWidth="1"/>
    <col min="23" max="262" width="8.86328125" style="1"/>
    <col min="263" max="263" width="23.3984375" style="1" customWidth="1"/>
    <col min="264" max="264" width="11.3984375" style="1" bestFit="1" customWidth="1"/>
    <col min="265" max="266" width="12.3984375" style="1" bestFit="1" customWidth="1"/>
    <col min="267" max="267" width="1.1328125" style="1" customWidth="1"/>
    <col min="268" max="270" width="12.3984375" style="1" bestFit="1" customWidth="1"/>
    <col min="271" max="271" width="1.1328125" style="1" customWidth="1"/>
    <col min="272" max="272" width="12.3984375" style="1" customWidth="1"/>
    <col min="273" max="274" width="12.3984375" style="1" bestFit="1" customWidth="1"/>
    <col min="275" max="275" width="10.73046875" style="1" bestFit="1" customWidth="1"/>
    <col min="276" max="518" width="8.86328125" style="1"/>
    <col min="519" max="519" width="23.3984375" style="1" customWidth="1"/>
    <col min="520" max="520" width="11.3984375" style="1" bestFit="1" customWidth="1"/>
    <col min="521" max="522" width="12.3984375" style="1" bestFit="1" customWidth="1"/>
    <col min="523" max="523" width="1.1328125" style="1" customWidth="1"/>
    <col min="524" max="526" width="12.3984375" style="1" bestFit="1" customWidth="1"/>
    <col min="527" max="527" width="1.1328125" style="1" customWidth="1"/>
    <col min="528" max="528" width="12.3984375" style="1" customWidth="1"/>
    <col min="529" max="530" width="12.3984375" style="1" bestFit="1" customWidth="1"/>
    <col min="531" max="531" width="10.73046875" style="1" bestFit="1" customWidth="1"/>
    <col min="532" max="774" width="8.86328125" style="1"/>
    <col min="775" max="775" width="23.3984375" style="1" customWidth="1"/>
    <col min="776" max="776" width="11.3984375" style="1" bestFit="1" customWidth="1"/>
    <col min="777" max="778" width="12.3984375" style="1" bestFit="1" customWidth="1"/>
    <col min="779" max="779" width="1.1328125" style="1" customWidth="1"/>
    <col min="780" max="782" width="12.3984375" style="1" bestFit="1" customWidth="1"/>
    <col min="783" max="783" width="1.1328125" style="1" customWidth="1"/>
    <col min="784" max="784" width="12.3984375" style="1" customWidth="1"/>
    <col min="785" max="786" width="12.3984375" style="1" bestFit="1" customWidth="1"/>
    <col min="787" max="787" width="10.73046875" style="1" bestFit="1" customWidth="1"/>
    <col min="788" max="1030" width="8.86328125" style="1"/>
    <col min="1031" max="1031" width="23.3984375" style="1" customWidth="1"/>
    <col min="1032" max="1032" width="11.3984375" style="1" bestFit="1" customWidth="1"/>
    <col min="1033" max="1034" width="12.3984375" style="1" bestFit="1" customWidth="1"/>
    <col min="1035" max="1035" width="1.1328125" style="1" customWidth="1"/>
    <col min="1036" max="1038" width="12.3984375" style="1" bestFit="1" customWidth="1"/>
    <col min="1039" max="1039" width="1.1328125" style="1" customWidth="1"/>
    <col min="1040" max="1040" width="12.3984375" style="1" customWidth="1"/>
    <col min="1041" max="1042" width="12.3984375" style="1" bestFit="1" customWidth="1"/>
    <col min="1043" max="1043" width="10.73046875" style="1" bestFit="1" customWidth="1"/>
    <col min="1044" max="1286" width="8.86328125" style="1"/>
    <col min="1287" max="1287" width="23.3984375" style="1" customWidth="1"/>
    <col min="1288" max="1288" width="11.3984375" style="1" bestFit="1" customWidth="1"/>
    <col min="1289" max="1290" width="12.3984375" style="1" bestFit="1" customWidth="1"/>
    <col min="1291" max="1291" width="1.1328125" style="1" customWidth="1"/>
    <col min="1292" max="1294" width="12.3984375" style="1" bestFit="1" customWidth="1"/>
    <col min="1295" max="1295" width="1.1328125" style="1" customWidth="1"/>
    <col min="1296" max="1296" width="12.3984375" style="1" customWidth="1"/>
    <col min="1297" max="1298" width="12.3984375" style="1" bestFit="1" customWidth="1"/>
    <col min="1299" max="1299" width="10.73046875" style="1" bestFit="1" customWidth="1"/>
    <col min="1300" max="1542" width="8.86328125" style="1"/>
    <col min="1543" max="1543" width="23.3984375" style="1" customWidth="1"/>
    <col min="1544" max="1544" width="11.3984375" style="1" bestFit="1" customWidth="1"/>
    <col min="1545" max="1546" width="12.3984375" style="1" bestFit="1" customWidth="1"/>
    <col min="1547" max="1547" width="1.1328125" style="1" customWidth="1"/>
    <col min="1548" max="1550" width="12.3984375" style="1" bestFit="1" customWidth="1"/>
    <col min="1551" max="1551" width="1.1328125" style="1" customWidth="1"/>
    <col min="1552" max="1552" width="12.3984375" style="1" customWidth="1"/>
    <col min="1553" max="1554" width="12.3984375" style="1" bestFit="1" customWidth="1"/>
    <col min="1555" max="1555" width="10.73046875" style="1" bestFit="1" customWidth="1"/>
    <col min="1556" max="1798" width="8.86328125" style="1"/>
    <col min="1799" max="1799" width="23.3984375" style="1" customWidth="1"/>
    <col min="1800" max="1800" width="11.3984375" style="1" bestFit="1" customWidth="1"/>
    <col min="1801" max="1802" width="12.3984375" style="1" bestFit="1" customWidth="1"/>
    <col min="1803" max="1803" width="1.1328125" style="1" customWidth="1"/>
    <col min="1804" max="1806" width="12.3984375" style="1" bestFit="1" customWidth="1"/>
    <col min="1807" max="1807" width="1.1328125" style="1" customWidth="1"/>
    <col min="1808" max="1808" width="12.3984375" style="1" customWidth="1"/>
    <col min="1809" max="1810" width="12.3984375" style="1" bestFit="1" customWidth="1"/>
    <col min="1811" max="1811" width="10.73046875" style="1" bestFit="1" customWidth="1"/>
    <col min="1812" max="2054" width="8.86328125" style="1"/>
    <col min="2055" max="2055" width="23.3984375" style="1" customWidth="1"/>
    <col min="2056" max="2056" width="11.3984375" style="1" bestFit="1" customWidth="1"/>
    <col min="2057" max="2058" width="12.3984375" style="1" bestFit="1" customWidth="1"/>
    <col min="2059" max="2059" width="1.1328125" style="1" customWidth="1"/>
    <col min="2060" max="2062" width="12.3984375" style="1" bestFit="1" customWidth="1"/>
    <col min="2063" max="2063" width="1.1328125" style="1" customWidth="1"/>
    <col min="2064" max="2064" width="12.3984375" style="1" customWidth="1"/>
    <col min="2065" max="2066" width="12.3984375" style="1" bestFit="1" customWidth="1"/>
    <col min="2067" max="2067" width="10.73046875" style="1" bestFit="1" customWidth="1"/>
    <col min="2068" max="2310" width="8.86328125" style="1"/>
    <col min="2311" max="2311" width="23.3984375" style="1" customWidth="1"/>
    <col min="2312" max="2312" width="11.3984375" style="1" bestFit="1" customWidth="1"/>
    <col min="2313" max="2314" width="12.3984375" style="1" bestFit="1" customWidth="1"/>
    <col min="2315" max="2315" width="1.1328125" style="1" customWidth="1"/>
    <col min="2316" max="2318" width="12.3984375" style="1" bestFit="1" customWidth="1"/>
    <col min="2319" max="2319" width="1.1328125" style="1" customWidth="1"/>
    <col min="2320" max="2320" width="12.3984375" style="1" customWidth="1"/>
    <col min="2321" max="2322" width="12.3984375" style="1" bestFit="1" customWidth="1"/>
    <col min="2323" max="2323" width="10.73046875" style="1" bestFit="1" customWidth="1"/>
    <col min="2324" max="2566" width="8.86328125" style="1"/>
    <col min="2567" max="2567" width="23.3984375" style="1" customWidth="1"/>
    <col min="2568" max="2568" width="11.3984375" style="1" bestFit="1" customWidth="1"/>
    <col min="2569" max="2570" width="12.3984375" style="1" bestFit="1" customWidth="1"/>
    <col min="2571" max="2571" width="1.1328125" style="1" customWidth="1"/>
    <col min="2572" max="2574" width="12.3984375" style="1" bestFit="1" customWidth="1"/>
    <col min="2575" max="2575" width="1.1328125" style="1" customWidth="1"/>
    <col min="2576" max="2576" width="12.3984375" style="1" customWidth="1"/>
    <col min="2577" max="2578" width="12.3984375" style="1" bestFit="1" customWidth="1"/>
    <col min="2579" max="2579" width="10.73046875" style="1" bestFit="1" customWidth="1"/>
    <col min="2580" max="2822" width="8.86328125" style="1"/>
    <col min="2823" max="2823" width="23.3984375" style="1" customWidth="1"/>
    <col min="2824" max="2824" width="11.3984375" style="1" bestFit="1" customWidth="1"/>
    <col min="2825" max="2826" width="12.3984375" style="1" bestFit="1" customWidth="1"/>
    <col min="2827" max="2827" width="1.1328125" style="1" customWidth="1"/>
    <col min="2828" max="2830" width="12.3984375" style="1" bestFit="1" customWidth="1"/>
    <col min="2831" max="2831" width="1.1328125" style="1" customWidth="1"/>
    <col min="2832" max="2832" width="12.3984375" style="1" customWidth="1"/>
    <col min="2833" max="2834" width="12.3984375" style="1" bestFit="1" customWidth="1"/>
    <col min="2835" max="2835" width="10.73046875" style="1" bestFit="1" customWidth="1"/>
    <col min="2836" max="3078" width="8.86328125" style="1"/>
    <col min="3079" max="3079" width="23.3984375" style="1" customWidth="1"/>
    <col min="3080" max="3080" width="11.3984375" style="1" bestFit="1" customWidth="1"/>
    <col min="3081" max="3082" width="12.3984375" style="1" bestFit="1" customWidth="1"/>
    <col min="3083" max="3083" width="1.1328125" style="1" customWidth="1"/>
    <col min="3084" max="3086" width="12.3984375" style="1" bestFit="1" customWidth="1"/>
    <col min="3087" max="3087" width="1.1328125" style="1" customWidth="1"/>
    <col min="3088" max="3088" width="12.3984375" style="1" customWidth="1"/>
    <col min="3089" max="3090" width="12.3984375" style="1" bestFit="1" customWidth="1"/>
    <col min="3091" max="3091" width="10.73046875" style="1" bestFit="1" customWidth="1"/>
    <col min="3092" max="3334" width="8.86328125" style="1"/>
    <col min="3335" max="3335" width="23.3984375" style="1" customWidth="1"/>
    <col min="3336" max="3336" width="11.3984375" style="1" bestFit="1" customWidth="1"/>
    <col min="3337" max="3338" width="12.3984375" style="1" bestFit="1" customWidth="1"/>
    <col min="3339" max="3339" width="1.1328125" style="1" customWidth="1"/>
    <col min="3340" max="3342" width="12.3984375" style="1" bestFit="1" customWidth="1"/>
    <col min="3343" max="3343" width="1.1328125" style="1" customWidth="1"/>
    <col min="3344" max="3344" width="12.3984375" style="1" customWidth="1"/>
    <col min="3345" max="3346" width="12.3984375" style="1" bestFit="1" customWidth="1"/>
    <col min="3347" max="3347" width="10.73046875" style="1" bestFit="1" customWidth="1"/>
    <col min="3348" max="3590" width="8.86328125" style="1"/>
    <col min="3591" max="3591" width="23.3984375" style="1" customWidth="1"/>
    <col min="3592" max="3592" width="11.3984375" style="1" bestFit="1" customWidth="1"/>
    <col min="3593" max="3594" width="12.3984375" style="1" bestFit="1" customWidth="1"/>
    <col min="3595" max="3595" width="1.1328125" style="1" customWidth="1"/>
    <col min="3596" max="3598" width="12.3984375" style="1" bestFit="1" customWidth="1"/>
    <col min="3599" max="3599" width="1.1328125" style="1" customWidth="1"/>
    <col min="3600" max="3600" width="12.3984375" style="1" customWidth="1"/>
    <col min="3601" max="3602" width="12.3984375" style="1" bestFit="1" customWidth="1"/>
    <col min="3603" max="3603" width="10.73046875" style="1" bestFit="1" customWidth="1"/>
    <col min="3604" max="3846" width="8.86328125" style="1"/>
    <col min="3847" max="3847" width="23.3984375" style="1" customWidth="1"/>
    <col min="3848" max="3848" width="11.3984375" style="1" bestFit="1" customWidth="1"/>
    <col min="3849" max="3850" width="12.3984375" style="1" bestFit="1" customWidth="1"/>
    <col min="3851" max="3851" width="1.1328125" style="1" customWidth="1"/>
    <col min="3852" max="3854" width="12.3984375" style="1" bestFit="1" customWidth="1"/>
    <col min="3855" max="3855" width="1.1328125" style="1" customWidth="1"/>
    <col min="3856" max="3856" width="12.3984375" style="1" customWidth="1"/>
    <col min="3857" max="3858" width="12.3984375" style="1" bestFit="1" customWidth="1"/>
    <col min="3859" max="3859" width="10.73046875" style="1" bestFit="1" customWidth="1"/>
    <col min="3860" max="4102" width="8.86328125" style="1"/>
    <col min="4103" max="4103" width="23.3984375" style="1" customWidth="1"/>
    <col min="4104" max="4104" width="11.3984375" style="1" bestFit="1" customWidth="1"/>
    <col min="4105" max="4106" width="12.3984375" style="1" bestFit="1" customWidth="1"/>
    <col min="4107" max="4107" width="1.1328125" style="1" customWidth="1"/>
    <col min="4108" max="4110" width="12.3984375" style="1" bestFit="1" customWidth="1"/>
    <col min="4111" max="4111" width="1.1328125" style="1" customWidth="1"/>
    <col min="4112" max="4112" width="12.3984375" style="1" customWidth="1"/>
    <col min="4113" max="4114" width="12.3984375" style="1" bestFit="1" customWidth="1"/>
    <col min="4115" max="4115" width="10.73046875" style="1" bestFit="1" customWidth="1"/>
    <col min="4116" max="4358" width="8.86328125" style="1"/>
    <col min="4359" max="4359" width="23.3984375" style="1" customWidth="1"/>
    <col min="4360" max="4360" width="11.3984375" style="1" bestFit="1" customWidth="1"/>
    <col min="4361" max="4362" width="12.3984375" style="1" bestFit="1" customWidth="1"/>
    <col min="4363" max="4363" width="1.1328125" style="1" customWidth="1"/>
    <col min="4364" max="4366" width="12.3984375" style="1" bestFit="1" customWidth="1"/>
    <col min="4367" max="4367" width="1.1328125" style="1" customWidth="1"/>
    <col min="4368" max="4368" width="12.3984375" style="1" customWidth="1"/>
    <col min="4369" max="4370" width="12.3984375" style="1" bestFit="1" customWidth="1"/>
    <col min="4371" max="4371" width="10.73046875" style="1" bestFit="1" customWidth="1"/>
    <col min="4372" max="4614" width="8.86328125" style="1"/>
    <col min="4615" max="4615" width="23.3984375" style="1" customWidth="1"/>
    <col min="4616" max="4616" width="11.3984375" style="1" bestFit="1" customWidth="1"/>
    <col min="4617" max="4618" width="12.3984375" style="1" bestFit="1" customWidth="1"/>
    <col min="4619" max="4619" width="1.1328125" style="1" customWidth="1"/>
    <col min="4620" max="4622" width="12.3984375" style="1" bestFit="1" customWidth="1"/>
    <col min="4623" max="4623" width="1.1328125" style="1" customWidth="1"/>
    <col min="4624" max="4624" width="12.3984375" style="1" customWidth="1"/>
    <col min="4625" max="4626" width="12.3984375" style="1" bestFit="1" customWidth="1"/>
    <col min="4627" max="4627" width="10.73046875" style="1" bestFit="1" customWidth="1"/>
    <col min="4628" max="4870" width="8.86328125" style="1"/>
    <col min="4871" max="4871" width="23.3984375" style="1" customWidth="1"/>
    <col min="4872" max="4872" width="11.3984375" style="1" bestFit="1" customWidth="1"/>
    <col min="4873" max="4874" width="12.3984375" style="1" bestFit="1" customWidth="1"/>
    <col min="4875" max="4875" width="1.1328125" style="1" customWidth="1"/>
    <col min="4876" max="4878" width="12.3984375" style="1" bestFit="1" customWidth="1"/>
    <col min="4879" max="4879" width="1.1328125" style="1" customWidth="1"/>
    <col min="4880" max="4880" width="12.3984375" style="1" customWidth="1"/>
    <col min="4881" max="4882" width="12.3984375" style="1" bestFit="1" customWidth="1"/>
    <col min="4883" max="4883" width="10.73046875" style="1" bestFit="1" customWidth="1"/>
    <col min="4884" max="5126" width="8.86328125" style="1"/>
    <col min="5127" max="5127" width="23.3984375" style="1" customWidth="1"/>
    <col min="5128" max="5128" width="11.3984375" style="1" bestFit="1" customWidth="1"/>
    <col min="5129" max="5130" width="12.3984375" style="1" bestFit="1" customWidth="1"/>
    <col min="5131" max="5131" width="1.1328125" style="1" customWidth="1"/>
    <col min="5132" max="5134" width="12.3984375" style="1" bestFit="1" customWidth="1"/>
    <col min="5135" max="5135" width="1.1328125" style="1" customWidth="1"/>
    <col min="5136" max="5136" width="12.3984375" style="1" customWidth="1"/>
    <col min="5137" max="5138" width="12.3984375" style="1" bestFit="1" customWidth="1"/>
    <col min="5139" max="5139" width="10.73046875" style="1" bestFit="1" customWidth="1"/>
    <col min="5140" max="5382" width="8.86328125" style="1"/>
    <col min="5383" max="5383" width="23.3984375" style="1" customWidth="1"/>
    <col min="5384" max="5384" width="11.3984375" style="1" bestFit="1" customWidth="1"/>
    <col min="5385" max="5386" width="12.3984375" style="1" bestFit="1" customWidth="1"/>
    <col min="5387" max="5387" width="1.1328125" style="1" customWidth="1"/>
    <col min="5388" max="5390" width="12.3984375" style="1" bestFit="1" customWidth="1"/>
    <col min="5391" max="5391" width="1.1328125" style="1" customWidth="1"/>
    <col min="5392" max="5392" width="12.3984375" style="1" customWidth="1"/>
    <col min="5393" max="5394" width="12.3984375" style="1" bestFit="1" customWidth="1"/>
    <col min="5395" max="5395" width="10.73046875" style="1" bestFit="1" customWidth="1"/>
    <col min="5396" max="5638" width="8.86328125" style="1"/>
    <col min="5639" max="5639" width="23.3984375" style="1" customWidth="1"/>
    <col min="5640" max="5640" width="11.3984375" style="1" bestFit="1" customWidth="1"/>
    <col min="5641" max="5642" width="12.3984375" style="1" bestFit="1" customWidth="1"/>
    <col min="5643" max="5643" width="1.1328125" style="1" customWidth="1"/>
    <col min="5644" max="5646" width="12.3984375" style="1" bestFit="1" customWidth="1"/>
    <col min="5647" max="5647" width="1.1328125" style="1" customWidth="1"/>
    <col min="5648" max="5648" width="12.3984375" style="1" customWidth="1"/>
    <col min="5649" max="5650" width="12.3984375" style="1" bestFit="1" customWidth="1"/>
    <col min="5651" max="5651" width="10.73046875" style="1" bestFit="1" customWidth="1"/>
    <col min="5652" max="5894" width="8.86328125" style="1"/>
    <col min="5895" max="5895" width="23.3984375" style="1" customWidth="1"/>
    <col min="5896" max="5896" width="11.3984375" style="1" bestFit="1" customWidth="1"/>
    <col min="5897" max="5898" width="12.3984375" style="1" bestFit="1" customWidth="1"/>
    <col min="5899" max="5899" width="1.1328125" style="1" customWidth="1"/>
    <col min="5900" max="5902" width="12.3984375" style="1" bestFit="1" customWidth="1"/>
    <col min="5903" max="5903" width="1.1328125" style="1" customWidth="1"/>
    <col min="5904" max="5904" width="12.3984375" style="1" customWidth="1"/>
    <col min="5905" max="5906" width="12.3984375" style="1" bestFit="1" customWidth="1"/>
    <col min="5907" max="5907" width="10.73046875" style="1" bestFit="1" customWidth="1"/>
    <col min="5908" max="6150" width="8.86328125" style="1"/>
    <col min="6151" max="6151" width="23.3984375" style="1" customWidth="1"/>
    <col min="6152" max="6152" width="11.3984375" style="1" bestFit="1" customWidth="1"/>
    <col min="6153" max="6154" width="12.3984375" style="1" bestFit="1" customWidth="1"/>
    <col min="6155" max="6155" width="1.1328125" style="1" customWidth="1"/>
    <col min="6156" max="6158" width="12.3984375" style="1" bestFit="1" customWidth="1"/>
    <col min="6159" max="6159" width="1.1328125" style="1" customWidth="1"/>
    <col min="6160" max="6160" width="12.3984375" style="1" customWidth="1"/>
    <col min="6161" max="6162" width="12.3984375" style="1" bestFit="1" customWidth="1"/>
    <col min="6163" max="6163" width="10.73046875" style="1" bestFit="1" customWidth="1"/>
    <col min="6164" max="6406" width="8.86328125" style="1"/>
    <col min="6407" max="6407" width="23.3984375" style="1" customWidth="1"/>
    <col min="6408" max="6408" width="11.3984375" style="1" bestFit="1" customWidth="1"/>
    <col min="6409" max="6410" width="12.3984375" style="1" bestFit="1" customWidth="1"/>
    <col min="6411" max="6411" width="1.1328125" style="1" customWidth="1"/>
    <col min="6412" max="6414" width="12.3984375" style="1" bestFit="1" customWidth="1"/>
    <col min="6415" max="6415" width="1.1328125" style="1" customWidth="1"/>
    <col min="6416" max="6416" width="12.3984375" style="1" customWidth="1"/>
    <col min="6417" max="6418" width="12.3984375" style="1" bestFit="1" customWidth="1"/>
    <col min="6419" max="6419" width="10.73046875" style="1" bestFit="1" customWidth="1"/>
    <col min="6420" max="6662" width="8.86328125" style="1"/>
    <col min="6663" max="6663" width="23.3984375" style="1" customWidth="1"/>
    <col min="6664" max="6664" width="11.3984375" style="1" bestFit="1" customWidth="1"/>
    <col min="6665" max="6666" width="12.3984375" style="1" bestFit="1" customWidth="1"/>
    <col min="6667" max="6667" width="1.1328125" style="1" customWidth="1"/>
    <col min="6668" max="6670" width="12.3984375" style="1" bestFit="1" customWidth="1"/>
    <col min="6671" max="6671" width="1.1328125" style="1" customWidth="1"/>
    <col min="6672" max="6672" width="12.3984375" style="1" customWidth="1"/>
    <col min="6673" max="6674" width="12.3984375" style="1" bestFit="1" customWidth="1"/>
    <col min="6675" max="6675" width="10.73046875" style="1" bestFit="1" customWidth="1"/>
    <col min="6676" max="6918" width="8.86328125" style="1"/>
    <col min="6919" max="6919" width="23.3984375" style="1" customWidth="1"/>
    <col min="6920" max="6920" width="11.3984375" style="1" bestFit="1" customWidth="1"/>
    <col min="6921" max="6922" width="12.3984375" style="1" bestFit="1" customWidth="1"/>
    <col min="6923" max="6923" width="1.1328125" style="1" customWidth="1"/>
    <col min="6924" max="6926" width="12.3984375" style="1" bestFit="1" customWidth="1"/>
    <col min="6927" max="6927" width="1.1328125" style="1" customWidth="1"/>
    <col min="6928" max="6928" width="12.3984375" style="1" customWidth="1"/>
    <col min="6929" max="6930" width="12.3984375" style="1" bestFit="1" customWidth="1"/>
    <col min="6931" max="6931" width="10.73046875" style="1" bestFit="1" customWidth="1"/>
    <col min="6932" max="7174" width="8.86328125" style="1"/>
    <col min="7175" max="7175" width="23.3984375" style="1" customWidth="1"/>
    <col min="7176" max="7176" width="11.3984375" style="1" bestFit="1" customWidth="1"/>
    <col min="7177" max="7178" width="12.3984375" style="1" bestFit="1" customWidth="1"/>
    <col min="7179" max="7179" width="1.1328125" style="1" customWidth="1"/>
    <col min="7180" max="7182" width="12.3984375" style="1" bestFit="1" customWidth="1"/>
    <col min="7183" max="7183" width="1.1328125" style="1" customWidth="1"/>
    <col min="7184" max="7184" width="12.3984375" style="1" customWidth="1"/>
    <col min="7185" max="7186" width="12.3984375" style="1" bestFit="1" customWidth="1"/>
    <col min="7187" max="7187" width="10.73046875" style="1" bestFit="1" customWidth="1"/>
    <col min="7188" max="7430" width="8.86328125" style="1"/>
    <col min="7431" max="7431" width="23.3984375" style="1" customWidth="1"/>
    <col min="7432" max="7432" width="11.3984375" style="1" bestFit="1" customWidth="1"/>
    <col min="7433" max="7434" width="12.3984375" style="1" bestFit="1" customWidth="1"/>
    <col min="7435" max="7435" width="1.1328125" style="1" customWidth="1"/>
    <col min="7436" max="7438" width="12.3984375" style="1" bestFit="1" customWidth="1"/>
    <col min="7439" max="7439" width="1.1328125" style="1" customWidth="1"/>
    <col min="7440" max="7440" width="12.3984375" style="1" customWidth="1"/>
    <col min="7441" max="7442" width="12.3984375" style="1" bestFit="1" customWidth="1"/>
    <col min="7443" max="7443" width="10.73046875" style="1" bestFit="1" customWidth="1"/>
    <col min="7444" max="7686" width="8.86328125" style="1"/>
    <col min="7687" max="7687" width="23.3984375" style="1" customWidth="1"/>
    <col min="7688" max="7688" width="11.3984375" style="1" bestFit="1" customWidth="1"/>
    <col min="7689" max="7690" width="12.3984375" style="1" bestFit="1" customWidth="1"/>
    <col min="7691" max="7691" width="1.1328125" style="1" customWidth="1"/>
    <col min="7692" max="7694" width="12.3984375" style="1" bestFit="1" customWidth="1"/>
    <col min="7695" max="7695" width="1.1328125" style="1" customWidth="1"/>
    <col min="7696" max="7696" width="12.3984375" style="1" customWidth="1"/>
    <col min="7697" max="7698" width="12.3984375" style="1" bestFit="1" customWidth="1"/>
    <col min="7699" max="7699" width="10.73046875" style="1" bestFit="1" customWidth="1"/>
    <col min="7700" max="7942" width="8.86328125" style="1"/>
    <col min="7943" max="7943" width="23.3984375" style="1" customWidth="1"/>
    <col min="7944" max="7944" width="11.3984375" style="1" bestFit="1" customWidth="1"/>
    <col min="7945" max="7946" width="12.3984375" style="1" bestFit="1" customWidth="1"/>
    <col min="7947" max="7947" width="1.1328125" style="1" customWidth="1"/>
    <col min="7948" max="7950" width="12.3984375" style="1" bestFit="1" customWidth="1"/>
    <col min="7951" max="7951" width="1.1328125" style="1" customWidth="1"/>
    <col min="7952" max="7952" width="12.3984375" style="1" customWidth="1"/>
    <col min="7953" max="7954" width="12.3984375" style="1" bestFit="1" customWidth="1"/>
    <col min="7955" max="7955" width="10.73046875" style="1" bestFit="1" customWidth="1"/>
    <col min="7956" max="8198" width="8.86328125" style="1"/>
    <col min="8199" max="8199" width="23.3984375" style="1" customWidth="1"/>
    <col min="8200" max="8200" width="11.3984375" style="1" bestFit="1" customWidth="1"/>
    <col min="8201" max="8202" width="12.3984375" style="1" bestFit="1" customWidth="1"/>
    <col min="8203" max="8203" width="1.1328125" style="1" customWidth="1"/>
    <col min="8204" max="8206" width="12.3984375" style="1" bestFit="1" customWidth="1"/>
    <col min="8207" max="8207" width="1.1328125" style="1" customWidth="1"/>
    <col min="8208" max="8208" width="12.3984375" style="1" customWidth="1"/>
    <col min="8209" max="8210" width="12.3984375" style="1" bestFit="1" customWidth="1"/>
    <col min="8211" max="8211" width="10.73046875" style="1" bestFit="1" customWidth="1"/>
    <col min="8212" max="8454" width="8.86328125" style="1"/>
    <col min="8455" max="8455" width="23.3984375" style="1" customWidth="1"/>
    <col min="8456" max="8456" width="11.3984375" style="1" bestFit="1" customWidth="1"/>
    <col min="8457" max="8458" width="12.3984375" style="1" bestFit="1" customWidth="1"/>
    <col min="8459" max="8459" width="1.1328125" style="1" customWidth="1"/>
    <col min="8460" max="8462" width="12.3984375" style="1" bestFit="1" customWidth="1"/>
    <col min="8463" max="8463" width="1.1328125" style="1" customWidth="1"/>
    <col min="8464" max="8464" width="12.3984375" style="1" customWidth="1"/>
    <col min="8465" max="8466" width="12.3984375" style="1" bestFit="1" customWidth="1"/>
    <col min="8467" max="8467" width="10.73046875" style="1" bestFit="1" customWidth="1"/>
    <col min="8468" max="8710" width="8.86328125" style="1"/>
    <col min="8711" max="8711" width="23.3984375" style="1" customWidth="1"/>
    <col min="8712" max="8712" width="11.3984375" style="1" bestFit="1" customWidth="1"/>
    <col min="8713" max="8714" width="12.3984375" style="1" bestFit="1" customWidth="1"/>
    <col min="8715" max="8715" width="1.1328125" style="1" customWidth="1"/>
    <col min="8716" max="8718" width="12.3984375" style="1" bestFit="1" customWidth="1"/>
    <col min="8719" max="8719" width="1.1328125" style="1" customWidth="1"/>
    <col min="8720" max="8720" width="12.3984375" style="1" customWidth="1"/>
    <col min="8721" max="8722" width="12.3984375" style="1" bestFit="1" customWidth="1"/>
    <col min="8723" max="8723" width="10.73046875" style="1" bestFit="1" customWidth="1"/>
    <col min="8724" max="8966" width="8.86328125" style="1"/>
    <col min="8967" max="8967" width="23.3984375" style="1" customWidth="1"/>
    <col min="8968" max="8968" width="11.3984375" style="1" bestFit="1" customWidth="1"/>
    <col min="8969" max="8970" width="12.3984375" style="1" bestFit="1" customWidth="1"/>
    <col min="8971" max="8971" width="1.1328125" style="1" customWidth="1"/>
    <col min="8972" max="8974" width="12.3984375" style="1" bestFit="1" customWidth="1"/>
    <col min="8975" max="8975" width="1.1328125" style="1" customWidth="1"/>
    <col min="8976" max="8976" width="12.3984375" style="1" customWidth="1"/>
    <col min="8977" max="8978" width="12.3984375" style="1" bestFit="1" customWidth="1"/>
    <col min="8979" max="8979" width="10.73046875" style="1" bestFit="1" customWidth="1"/>
    <col min="8980" max="9222" width="8.86328125" style="1"/>
    <col min="9223" max="9223" width="23.3984375" style="1" customWidth="1"/>
    <col min="9224" max="9224" width="11.3984375" style="1" bestFit="1" customWidth="1"/>
    <col min="9225" max="9226" width="12.3984375" style="1" bestFit="1" customWidth="1"/>
    <col min="9227" max="9227" width="1.1328125" style="1" customWidth="1"/>
    <col min="9228" max="9230" width="12.3984375" style="1" bestFit="1" customWidth="1"/>
    <col min="9231" max="9231" width="1.1328125" style="1" customWidth="1"/>
    <col min="9232" max="9232" width="12.3984375" style="1" customWidth="1"/>
    <col min="9233" max="9234" width="12.3984375" style="1" bestFit="1" customWidth="1"/>
    <col min="9235" max="9235" width="10.73046875" style="1" bestFit="1" customWidth="1"/>
    <col min="9236" max="9478" width="8.86328125" style="1"/>
    <col min="9479" max="9479" width="23.3984375" style="1" customWidth="1"/>
    <col min="9480" max="9480" width="11.3984375" style="1" bestFit="1" customWidth="1"/>
    <col min="9481" max="9482" width="12.3984375" style="1" bestFit="1" customWidth="1"/>
    <col min="9483" max="9483" width="1.1328125" style="1" customWidth="1"/>
    <col min="9484" max="9486" width="12.3984375" style="1" bestFit="1" customWidth="1"/>
    <col min="9487" max="9487" width="1.1328125" style="1" customWidth="1"/>
    <col min="9488" max="9488" width="12.3984375" style="1" customWidth="1"/>
    <col min="9489" max="9490" width="12.3984375" style="1" bestFit="1" customWidth="1"/>
    <col min="9491" max="9491" width="10.73046875" style="1" bestFit="1" customWidth="1"/>
    <col min="9492" max="9734" width="8.86328125" style="1"/>
    <col min="9735" max="9735" width="23.3984375" style="1" customWidth="1"/>
    <col min="9736" max="9736" width="11.3984375" style="1" bestFit="1" customWidth="1"/>
    <col min="9737" max="9738" width="12.3984375" style="1" bestFit="1" customWidth="1"/>
    <col min="9739" max="9739" width="1.1328125" style="1" customWidth="1"/>
    <col min="9740" max="9742" width="12.3984375" style="1" bestFit="1" customWidth="1"/>
    <col min="9743" max="9743" width="1.1328125" style="1" customWidth="1"/>
    <col min="9744" max="9744" width="12.3984375" style="1" customWidth="1"/>
    <col min="9745" max="9746" width="12.3984375" style="1" bestFit="1" customWidth="1"/>
    <col min="9747" max="9747" width="10.73046875" style="1" bestFit="1" customWidth="1"/>
    <col min="9748" max="9990" width="8.86328125" style="1"/>
    <col min="9991" max="9991" width="23.3984375" style="1" customWidth="1"/>
    <col min="9992" max="9992" width="11.3984375" style="1" bestFit="1" customWidth="1"/>
    <col min="9993" max="9994" width="12.3984375" style="1" bestFit="1" customWidth="1"/>
    <col min="9995" max="9995" width="1.1328125" style="1" customWidth="1"/>
    <col min="9996" max="9998" width="12.3984375" style="1" bestFit="1" customWidth="1"/>
    <col min="9999" max="9999" width="1.1328125" style="1" customWidth="1"/>
    <col min="10000" max="10000" width="12.3984375" style="1" customWidth="1"/>
    <col min="10001" max="10002" width="12.3984375" style="1" bestFit="1" customWidth="1"/>
    <col min="10003" max="10003" width="10.73046875" style="1" bestFit="1" customWidth="1"/>
    <col min="10004" max="10246" width="8.86328125" style="1"/>
    <col min="10247" max="10247" width="23.3984375" style="1" customWidth="1"/>
    <col min="10248" max="10248" width="11.3984375" style="1" bestFit="1" customWidth="1"/>
    <col min="10249" max="10250" width="12.3984375" style="1" bestFit="1" customWidth="1"/>
    <col min="10251" max="10251" width="1.1328125" style="1" customWidth="1"/>
    <col min="10252" max="10254" width="12.3984375" style="1" bestFit="1" customWidth="1"/>
    <col min="10255" max="10255" width="1.1328125" style="1" customWidth="1"/>
    <col min="10256" max="10256" width="12.3984375" style="1" customWidth="1"/>
    <col min="10257" max="10258" width="12.3984375" style="1" bestFit="1" customWidth="1"/>
    <col min="10259" max="10259" width="10.73046875" style="1" bestFit="1" customWidth="1"/>
    <col min="10260" max="10502" width="8.86328125" style="1"/>
    <col min="10503" max="10503" width="23.3984375" style="1" customWidth="1"/>
    <col min="10504" max="10504" width="11.3984375" style="1" bestFit="1" customWidth="1"/>
    <col min="10505" max="10506" width="12.3984375" style="1" bestFit="1" customWidth="1"/>
    <col min="10507" max="10507" width="1.1328125" style="1" customWidth="1"/>
    <col min="10508" max="10510" width="12.3984375" style="1" bestFit="1" customWidth="1"/>
    <col min="10511" max="10511" width="1.1328125" style="1" customWidth="1"/>
    <col min="10512" max="10512" width="12.3984375" style="1" customWidth="1"/>
    <col min="10513" max="10514" width="12.3984375" style="1" bestFit="1" customWidth="1"/>
    <col min="10515" max="10515" width="10.73046875" style="1" bestFit="1" customWidth="1"/>
    <col min="10516" max="10758" width="8.86328125" style="1"/>
    <col min="10759" max="10759" width="23.3984375" style="1" customWidth="1"/>
    <col min="10760" max="10760" width="11.3984375" style="1" bestFit="1" customWidth="1"/>
    <col min="10761" max="10762" width="12.3984375" style="1" bestFit="1" customWidth="1"/>
    <col min="10763" max="10763" width="1.1328125" style="1" customWidth="1"/>
    <col min="10764" max="10766" width="12.3984375" style="1" bestFit="1" customWidth="1"/>
    <col min="10767" max="10767" width="1.1328125" style="1" customWidth="1"/>
    <col min="10768" max="10768" width="12.3984375" style="1" customWidth="1"/>
    <col min="10769" max="10770" width="12.3984375" style="1" bestFit="1" customWidth="1"/>
    <col min="10771" max="10771" width="10.73046875" style="1" bestFit="1" customWidth="1"/>
    <col min="10772" max="11014" width="8.86328125" style="1"/>
    <col min="11015" max="11015" width="23.3984375" style="1" customWidth="1"/>
    <col min="11016" max="11016" width="11.3984375" style="1" bestFit="1" customWidth="1"/>
    <col min="11017" max="11018" width="12.3984375" style="1" bestFit="1" customWidth="1"/>
    <col min="11019" max="11019" width="1.1328125" style="1" customWidth="1"/>
    <col min="11020" max="11022" width="12.3984375" style="1" bestFit="1" customWidth="1"/>
    <col min="11023" max="11023" width="1.1328125" style="1" customWidth="1"/>
    <col min="11024" max="11024" width="12.3984375" style="1" customWidth="1"/>
    <col min="11025" max="11026" width="12.3984375" style="1" bestFit="1" customWidth="1"/>
    <col min="11027" max="11027" width="10.73046875" style="1" bestFit="1" customWidth="1"/>
    <col min="11028" max="11270" width="8.86328125" style="1"/>
    <col min="11271" max="11271" width="23.3984375" style="1" customWidth="1"/>
    <col min="11272" max="11272" width="11.3984375" style="1" bestFit="1" customWidth="1"/>
    <col min="11273" max="11274" width="12.3984375" style="1" bestFit="1" customWidth="1"/>
    <col min="11275" max="11275" width="1.1328125" style="1" customWidth="1"/>
    <col min="11276" max="11278" width="12.3984375" style="1" bestFit="1" customWidth="1"/>
    <col min="11279" max="11279" width="1.1328125" style="1" customWidth="1"/>
    <col min="11280" max="11280" width="12.3984375" style="1" customWidth="1"/>
    <col min="11281" max="11282" width="12.3984375" style="1" bestFit="1" customWidth="1"/>
    <col min="11283" max="11283" width="10.73046875" style="1" bestFit="1" customWidth="1"/>
    <col min="11284" max="11526" width="8.86328125" style="1"/>
    <col min="11527" max="11527" width="23.3984375" style="1" customWidth="1"/>
    <col min="11528" max="11528" width="11.3984375" style="1" bestFit="1" customWidth="1"/>
    <col min="11529" max="11530" width="12.3984375" style="1" bestFit="1" customWidth="1"/>
    <col min="11531" max="11531" width="1.1328125" style="1" customWidth="1"/>
    <col min="11532" max="11534" width="12.3984375" style="1" bestFit="1" customWidth="1"/>
    <col min="11535" max="11535" width="1.1328125" style="1" customWidth="1"/>
    <col min="11536" max="11536" width="12.3984375" style="1" customWidth="1"/>
    <col min="11537" max="11538" width="12.3984375" style="1" bestFit="1" customWidth="1"/>
    <col min="11539" max="11539" width="10.73046875" style="1" bestFit="1" customWidth="1"/>
    <col min="11540" max="11782" width="8.86328125" style="1"/>
    <col min="11783" max="11783" width="23.3984375" style="1" customWidth="1"/>
    <col min="11784" max="11784" width="11.3984375" style="1" bestFit="1" customWidth="1"/>
    <col min="11785" max="11786" width="12.3984375" style="1" bestFit="1" customWidth="1"/>
    <col min="11787" max="11787" width="1.1328125" style="1" customWidth="1"/>
    <col min="11788" max="11790" width="12.3984375" style="1" bestFit="1" customWidth="1"/>
    <col min="11791" max="11791" width="1.1328125" style="1" customWidth="1"/>
    <col min="11792" max="11792" width="12.3984375" style="1" customWidth="1"/>
    <col min="11793" max="11794" width="12.3984375" style="1" bestFit="1" customWidth="1"/>
    <col min="11795" max="11795" width="10.73046875" style="1" bestFit="1" customWidth="1"/>
    <col min="11796" max="12038" width="8.86328125" style="1"/>
    <col min="12039" max="12039" width="23.3984375" style="1" customWidth="1"/>
    <col min="12040" max="12040" width="11.3984375" style="1" bestFit="1" customWidth="1"/>
    <col min="12041" max="12042" width="12.3984375" style="1" bestFit="1" customWidth="1"/>
    <col min="12043" max="12043" width="1.1328125" style="1" customWidth="1"/>
    <col min="12044" max="12046" width="12.3984375" style="1" bestFit="1" customWidth="1"/>
    <col min="12047" max="12047" width="1.1328125" style="1" customWidth="1"/>
    <col min="12048" max="12048" width="12.3984375" style="1" customWidth="1"/>
    <col min="12049" max="12050" width="12.3984375" style="1" bestFit="1" customWidth="1"/>
    <col min="12051" max="12051" width="10.73046875" style="1" bestFit="1" customWidth="1"/>
    <col min="12052" max="12294" width="8.86328125" style="1"/>
    <col min="12295" max="12295" width="23.3984375" style="1" customWidth="1"/>
    <col min="12296" max="12296" width="11.3984375" style="1" bestFit="1" customWidth="1"/>
    <col min="12297" max="12298" width="12.3984375" style="1" bestFit="1" customWidth="1"/>
    <col min="12299" max="12299" width="1.1328125" style="1" customWidth="1"/>
    <col min="12300" max="12302" width="12.3984375" style="1" bestFit="1" customWidth="1"/>
    <col min="12303" max="12303" width="1.1328125" style="1" customWidth="1"/>
    <col min="12304" max="12304" width="12.3984375" style="1" customWidth="1"/>
    <col min="12305" max="12306" width="12.3984375" style="1" bestFit="1" customWidth="1"/>
    <col min="12307" max="12307" width="10.73046875" style="1" bestFit="1" customWidth="1"/>
    <col min="12308" max="12550" width="8.86328125" style="1"/>
    <col min="12551" max="12551" width="23.3984375" style="1" customWidth="1"/>
    <col min="12552" max="12552" width="11.3984375" style="1" bestFit="1" customWidth="1"/>
    <col min="12553" max="12554" width="12.3984375" style="1" bestFit="1" customWidth="1"/>
    <col min="12555" max="12555" width="1.1328125" style="1" customWidth="1"/>
    <col min="12556" max="12558" width="12.3984375" style="1" bestFit="1" customWidth="1"/>
    <col min="12559" max="12559" width="1.1328125" style="1" customWidth="1"/>
    <col min="12560" max="12560" width="12.3984375" style="1" customWidth="1"/>
    <col min="12561" max="12562" width="12.3984375" style="1" bestFit="1" customWidth="1"/>
    <col min="12563" max="12563" width="10.73046875" style="1" bestFit="1" customWidth="1"/>
    <col min="12564" max="12806" width="8.86328125" style="1"/>
    <col min="12807" max="12807" width="23.3984375" style="1" customWidth="1"/>
    <col min="12808" max="12808" width="11.3984375" style="1" bestFit="1" customWidth="1"/>
    <col min="12809" max="12810" width="12.3984375" style="1" bestFit="1" customWidth="1"/>
    <col min="12811" max="12811" width="1.1328125" style="1" customWidth="1"/>
    <col min="12812" max="12814" width="12.3984375" style="1" bestFit="1" customWidth="1"/>
    <col min="12815" max="12815" width="1.1328125" style="1" customWidth="1"/>
    <col min="12816" max="12816" width="12.3984375" style="1" customWidth="1"/>
    <col min="12817" max="12818" width="12.3984375" style="1" bestFit="1" customWidth="1"/>
    <col min="12819" max="12819" width="10.73046875" style="1" bestFit="1" customWidth="1"/>
    <col min="12820" max="13062" width="8.86328125" style="1"/>
    <col min="13063" max="13063" width="23.3984375" style="1" customWidth="1"/>
    <col min="13064" max="13064" width="11.3984375" style="1" bestFit="1" customWidth="1"/>
    <col min="13065" max="13066" width="12.3984375" style="1" bestFit="1" customWidth="1"/>
    <col min="13067" max="13067" width="1.1328125" style="1" customWidth="1"/>
    <col min="13068" max="13070" width="12.3984375" style="1" bestFit="1" customWidth="1"/>
    <col min="13071" max="13071" width="1.1328125" style="1" customWidth="1"/>
    <col min="13072" max="13072" width="12.3984375" style="1" customWidth="1"/>
    <col min="13073" max="13074" width="12.3984375" style="1" bestFit="1" customWidth="1"/>
    <col min="13075" max="13075" width="10.73046875" style="1" bestFit="1" customWidth="1"/>
    <col min="13076" max="13318" width="8.86328125" style="1"/>
    <col min="13319" max="13319" width="23.3984375" style="1" customWidth="1"/>
    <col min="13320" max="13320" width="11.3984375" style="1" bestFit="1" customWidth="1"/>
    <col min="13321" max="13322" width="12.3984375" style="1" bestFit="1" customWidth="1"/>
    <col min="13323" max="13323" width="1.1328125" style="1" customWidth="1"/>
    <col min="13324" max="13326" width="12.3984375" style="1" bestFit="1" customWidth="1"/>
    <col min="13327" max="13327" width="1.1328125" style="1" customWidth="1"/>
    <col min="13328" max="13328" width="12.3984375" style="1" customWidth="1"/>
    <col min="13329" max="13330" width="12.3984375" style="1" bestFit="1" customWidth="1"/>
    <col min="13331" max="13331" width="10.73046875" style="1" bestFit="1" customWidth="1"/>
    <col min="13332" max="13574" width="8.86328125" style="1"/>
    <col min="13575" max="13575" width="23.3984375" style="1" customWidth="1"/>
    <col min="13576" max="13576" width="11.3984375" style="1" bestFit="1" customWidth="1"/>
    <col min="13577" max="13578" width="12.3984375" style="1" bestFit="1" customWidth="1"/>
    <col min="13579" max="13579" width="1.1328125" style="1" customWidth="1"/>
    <col min="13580" max="13582" width="12.3984375" style="1" bestFit="1" customWidth="1"/>
    <col min="13583" max="13583" width="1.1328125" style="1" customWidth="1"/>
    <col min="13584" max="13584" width="12.3984375" style="1" customWidth="1"/>
    <col min="13585" max="13586" width="12.3984375" style="1" bestFit="1" customWidth="1"/>
    <col min="13587" max="13587" width="10.73046875" style="1" bestFit="1" customWidth="1"/>
    <col min="13588" max="13830" width="8.86328125" style="1"/>
    <col min="13831" max="13831" width="23.3984375" style="1" customWidth="1"/>
    <col min="13832" max="13832" width="11.3984375" style="1" bestFit="1" customWidth="1"/>
    <col min="13833" max="13834" width="12.3984375" style="1" bestFit="1" customWidth="1"/>
    <col min="13835" max="13835" width="1.1328125" style="1" customWidth="1"/>
    <col min="13836" max="13838" width="12.3984375" style="1" bestFit="1" customWidth="1"/>
    <col min="13839" max="13839" width="1.1328125" style="1" customWidth="1"/>
    <col min="13840" max="13840" width="12.3984375" style="1" customWidth="1"/>
    <col min="13841" max="13842" width="12.3984375" style="1" bestFit="1" customWidth="1"/>
    <col min="13843" max="13843" width="10.73046875" style="1" bestFit="1" customWidth="1"/>
    <col min="13844" max="14086" width="8.86328125" style="1"/>
    <col min="14087" max="14087" width="23.3984375" style="1" customWidth="1"/>
    <col min="14088" max="14088" width="11.3984375" style="1" bestFit="1" customWidth="1"/>
    <col min="14089" max="14090" width="12.3984375" style="1" bestFit="1" customWidth="1"/>
    <col min="14091" max="14091" width="1.1328125" style="1" customWidth="1"/>
    <col min="14092" max="14094" width="12.3984375" style="1" bestFit="1" customWidth="1"/>
    <col min="14095" max="14095" width="1.1328125" style="1" customWidth="1"/>
    <col min="14096" max="14096" width="12.3984375" style="1" customWidth="1"/>
    <col min="14097" max="14098" width="12.3984375" style="1" bestFit="1" customWidth="1"/>
    <col min="14099" max="14099" width="10.73046875" style="1" bestFit="1" customWidth="1"/>
    <col min="14100" max="14342" width="8.86328125" style="1"/>
    <col min="14343" max="14343" width="23.3984375" style="1" customWidth="1"/>
    <col min="14344" max="14344" width="11.3984375" style="1" bestFit="1" customWidth="1"/>
    <col min="14345" max="14346" width="12.3984375" style="1" bestFit="1" customWidth="1"/>
    <col min="14347" max="14347" width="1.1328125" style="1" customWidth="1"/>
    <col min="14348" max="14350" width="12.3984375" style="1" bestFit="1" customWidth="1"/>
    <col min="14351" max="14351" width="1.1328125" style="1" customWidth="1"/>
    <col min="14352" max="14352" width="12.3984375" style="1" customWidth="1"/>
    <col min="14353" max="14354" width="12.3984375" style="1" bestFit="1" customWidth="1"/>
    <col min="14355" max="14355" width="10.73046875" style="1" bestFit="1" customWidth="1"/>
    <col min="14356" max="14598" width="8.86328125" style="1"/>
    <col min="14599" max="14599" width="23.3984375" style="1" customWidth="1"/>
    <col min="14600" max="14600" width="11.3984375" style="1" bestFit="1" customWidth="1"/>
    <col min="14601" max="14602" width="12.3984375" style="1" bestFit="1" customWidth="1"/>
    <col min="14603" max="14603" width="1.1328125" style="1" customWidth="1"/>
    <col min="14604" max="14606" width="12.3984375" style="1" bestFit="1" customWidth="1"/>
    <col min="14607" max="14607" width="1.1328125" style="1" customWidth="1"/>
    <col min="14608" max="14608" width="12.3984375" style="1" customWidth="1"/>
    <col min="14609" max="14610" width="12.3984375" style="1" bestFit="1" customWidth="1"/>
    <col min="14611" max="14611" width="10.73046875" style="1" bestFit="1" customWidth="1"/>
    <col min="14612" max="14854" width="8.86328125" style="1"/>
    <col min="14855" max="14855" width="23.3984375" style="1" customWidth="1"/>
    <col min="14856" max="14856" width="11.3984375" style="1" bestFit="1" customWidth="1"/>
    <col min="14857" max="14858" width="12.3984375" style="1" bestFit="1" customWidth="1"/>
    <col min="14859" max="14859" width="1.1328125" style="1" customWidth="1"/>
    <col min="14860" max="14862" width="12.3984375" style="1" bestFit="1" customWidth="1"/>
    <col min="14863" max="14863" width="1.1328125" style="1" customWidth="1"/>
    <col min="14864" max="14864" width="12.3984375" style="1" customWidth="1"/>
    <col min="14865" max="14866" width="12.3984375" style="1" bestFit="1" customWidth="1"/>
    <col min="14867" max="14867" width="10.73046875" style="1" bestFit="1" customWidth="1"/>
    <col min="14868" max="15110" width="8.86328125" style="1"/>
    <col min="15111" max="15111" width="23.3984375" style="1" customWidth="1"/>
    <col min="15112" max="15112" width="11.3984375" style="1" bestFit="1" customWidth="1"/>
    <col min="15113" max="15114" width="12.3984375" style="1" bestFit="1" customWidth="1"/>
    <col min="15115" max="15115" width="1.1328125" style="1" customWidth="1"/>
    <col min="15116" max="15118" width="12.3984375" style="1" bestFit="1" customWidth="1"/>
    <col min="15119" max="15119" width="1.1328125" style="1" customWidth="1"/>
    <col min="15120" max="15120" width="12.3984375" style="1" customWidth="1"/>
    <col min="15121" max="15122" width="12.3984375" style="1" bestFit="1" customWidth="1"/>
    <col min="15123" max="15123" width="10.73046875" style="1" bestFit="1" customWidth="1"/>
    <col min="15124" max="15366" width="8.86328125" style="1"/>
    <col min="15367" max="15367" width="23.3984375" style="1" customWidth="1"/>
    <col min="15368" max="15368" width="11.3984375" style="1" bestFit="1" customWidth="1"/>
    <col min="15369" max="15370" width="12.3984375" style="1" bestFit="1" customWidth="1"/>
    <col min="15371" max="15371" width="1.1328125" style="1" customWidth="1"/>
    <col min="15372" max="15374" width="12.3984375" style="1" bestFit="1" customWidth="1"/>
    <col min="15375" max="15375" width="1.1328125" style="1" customWidth="1"/>
    <col min="15376" max="15376" width="12.3984375" style="1" customWidth="1"/>
    <col min="15377" max="15378" width="12.3984375" style="1" bestFit="1" customWidth="1"/>
    <col min="15379" max="15379" width="10.73046875" style="1" bestFit="1" customWidth="1"/>
    <col min="15380" max="15622" width="8.86328125" style="1"/>
    <col min="15623" max="15623" width="23.3984375" style="1" customWidth="1"/>
    <col min="15624" max="15624" width="11.3984375" style="1" bestFit="1" customWidth="1"/>
    <col min="15625" max="15626" width="12.3984375" style="1" bestFit="1" customWidth="1"/>
    <col min="15627" max="15627" width="1.1328125" style="1" customWidth="1"/>
    <col min="15628" max="15630" width="12.3984375" style="1" bestFit="1" customWidth="1"/>
    <col min="15631" max="15631" width="1.1328125" style="1" customWidth="1"/>
    <col min="15632" max="15632" width="12.3984375" style="1" customWidth="1"/>
    <col min="15633" max="15634" width="12.3984375" style="1" bestFit="1" customWidth="1"/>
    <col min="15635" max="15635" width="10.73046875" style="1" bestFit="1" customWidth="1"/>
    <col min="15636" max="15878" width="8.86328125" style="1"/>
    <col min="15879" max="15879" width="23.3984375" style="1" customWidth="1"/>
    <col min="15880" max="15880" width="11.3984375" style="1" bestFit="1" customWidth="1"/>
    <col min="15881" max="15882" width="12.3984375" style="1" bestFit="1" customWidth="1"/>
    <col min="15883" max="15883" width="1.1328125" style="1" customWidth="1"/>
    <col min="15884" max="15886" width="12.3984375" style="1" bestFit="1" customWidth="1"/>
    <col min="15887" max="15887" width="1.1328125" style="1" customWidth="1"/>
    <col min="15888" max="15888" width="12.3984375" style="1" customWidth="1"/>
    <col min="15889" max="15890" width="12.3984375" style="1" bestFit="1" customWidth="1"/>
    <col min="15891" max="15891" width="10.73046875" style="1" bestFit="1" customWidth="1"/>
    <col min="15892" max="16134" width="8.86328125" style="1"/>
    <col min="16135" max="16135" width="23.3984375" style="1" customWidth="1"/>
    <col min="16136" max="16136" width="11.3984375" style="1" bestFit="1" customWidth="1"/>
    <col min="16137" max="16138" width="12.3984375" style="1" bestFit="1" customWidth="1"/>
    <col min="16139" max="16139" width="1.1328125" style="1" customWidth="1"/>
    <col min="16140" max="16142" width="12.3984375" style="1" bestFit="1" customWidth="1"/>
    <col min="16143" max="16143" width="1.1328125" style="1" customWidth="1"/>
    <col min="16144" max="16144" width="12.3984375" style="1" customWidth="1"/>
    <col min="16145" max="16146" width="12.3984375" style="1" bestFit="1" customWidth="1"/>
    <col min="16147" max="16147" width="10.73046875" style="1" bestFit="1" customWidth="1"/>
    <col min="16148" max="16384" width="8.86328125" style="1"/>
  </cols>
  <sheetData>
    <row r="1" spans="1:22" s="33" customFormat="1" ht="17.649999999999999" x14ac:dyDescent="0.5">
      <c r="A1" s="48" t="s">
        <v>19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1:22" s="33" customFormat="1" ht="17.649999999999999" x14ac:dyDescent="0.5">
      <c r="A2" s="48" t="s">
        <v>18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2" s="33" customFormat="1" ht="17.649999999999999" x14ac:dyDescent="0.5">
      <c r="A3" s="48" t="s">
        <v>26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2" s="31" customFormat="1" ht="12" customHeight="1" x14ac:dyDescent="0.4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2" s="22" customFormat="1" ht="13.9" x14ac:dyDescent="0.4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s="7" customFormat="1" ht="13.9" x14ac:dyDescent="0.4">
      <c r="C6" s="9"/>
      <c r="D6" s="30" t="s">
        <v>17</v>
      </c>
      <c r="E6" s="9"/>
      <c r="F6" s="9"/>
      <c r="G6" s="29" t="s">
        <v>17</v>
      </c>
      <c r="H6" s="9"/>
      <c r="I6" s="9"/>
      <c r="J6" s="28" t="s">
        <v>17</v>
      </c>
      <c r="K6" s="9"/>
      <c r="L6" s="9"/>
      <c r="M6" s="34" t="s">
        <v>17</v>
      </c>
      <c r="N6" s="9"/>
      <c r="O6" s="9"/>
      <c r="P6" s="37" t="s">
        <v>17</v>
      </c>
      <c r="Q6" s="40"/>
      <c r="R6" s="40"/>
      <c r="S6" s="41" t="s">
        <v>17</v>
      </c>
      <c r="T6" s="43"/>
      <c r="U6" s="43"/>
      <c r="V6" s="44" t="s">
        <v>17</v>
      </c>
    </row>
    <row r="7" spans="1:22" s="7" customFormat="1" ht="13.9" x14ac:dyDescent="0.4">
      <c r="B7" s="30" t="s">
        <v>16</v>
      </c>
      <c r="C7" s="30" t="s">
        <v>15</v>
      </c>
      <c r="D7" s="30" t="s">
        <v>14</v>
      </c>
      <c r="E7" s="29" t="s">
        <v>16</v>
      </c>
      <c r="F7" s="29" t="s">
        <v>15</v>
      </c>
      <c r="G7" s="29" t="s">
        <v>14</v>
      </c>
      <c r="H7" s="28" t="s">
        <v>16</v>
      </c>
      <c r="I7" s="28" t="s">
        <v>15</v>
      </c>
      <c r="J7" s="28" t="s">
        <v>14</v>
      </c>
      <c r="K7" s="34" t="s">
        <v>16</v>
      </c>
      <c r="L7" s="34" t="s">
        <v>15</v>
      </c>
      <c r="M7" s="34" t="s">
        <v>14</v>
      </c>
      <c r="N7" s="37" t="s">
        <v>16</v>
      </c>
      <c r="O7" s="37" t="s">
        <v>15</v>
      </c>
      <c r="P7" s="37" t="s">
        <v>14</v>
      </c>
      <c r="Q7" s="41" t="s">
        <v>16</v>
      </c>
      <c r="R7" s="41" t="s">
        <v>15</v>
      </c>
      <c r="S7" s="41" t="s">
        <v>14</v>
      </c>
      <c r="T7" s="44" t="s">
        <v>16</v>
      </c>
      <c r="U7" s="44" t="s">
        <v>15</v>
      </c>
      <c r="V7" s="44" t="s">
        <v>14</v>
      </c>
    </row>
    <row r="8" spans="1:22" s="7" customFormat="1" ht="13.9" x14ac:dyDescent="0.4">
      <c r="A8" s="24" t="s">
        <v>13</v>
      </c>
      <c r="B8" s="27" t="s">
        <v>3</v>
      </c>
      <c r="C8" s="27" t="s">
        <v>3</v>
      </c>
      <c r="D8" s="27" t="s">
        <v>3</v>
      </c>
      <c r="E8" s="26" t="s">
        <v>4</v>
      </c>
      <c r="F8" s="26" t="s">
        <v>4</v>
      </c>
      <c r="G8" s="26" t="s">
        <v>4</v>
      </c>
      <c r="H8" s="25" t="s">
        <v>2</v>
      </c>
      <c r="I8" s="25" t="s">
        <v>2</v>
      </c>
      <c r="J8" s="25" t="s">
        <v>2</v>
      </c>
      <c r="K8" s="35" t="s">
        <v>22</v>
      </c>
      <c r="L8" s="35" t="s">
        <v>22</v>
      </c>
      <c r="M8" s="35" t="s">
        <v>22</v>
      </c>
      <c r="N8" s="38" t="s">
        <v>23</v>
      </c>
      <c r="O8" s="38" t="s">
        <v>23</v>
      </c>
      <c r="P8" s="38" t="s">
        <v>23</v>
      </c>
      <c r="Q8" s="42" t="s">
        <v>24</v>
      </c>
      <c r="R8" s="42" t="s">
        <v>24</v>
      </c>
      <c r="S8" s="42" t="s">
        <v>24</v>
      </c>
      <c r="T8" s="45" t="s">
        <v>25</v>
      </c>
      <c r="U8" s="45" t="s">
        <v>25</v>
      </c>
      <c r="V8" s="45" t="s">
        <v>25</v>
      </c>
    </row>
    <row r="9" spans="1:22" s="22" customFormat="1" ht="13.9" x14ac:dyDescent="0.4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s="7" customFormat="1" ht="13.9" x14ac:dyDescent="0.4">
      <c r="A10" s="18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s="7" customFormat="1" ht="13.9" x14ac:dyDescent="0.4">
      <c r="A11" s="7" t="s">
        <v>1</v>
      </c>
      <c r="B11" s="7">
        <v>37</v>
      </c>
      <c r="C11" s="14">
        <v>1031795</v>
      </c>
      <c r="D11" s="14">
        <v>-9921.5</v>
      </c>
      <c r="E11" s="7">
        <v>56</v>
      </c>
      <c r="F11" s="14">
        <v>1696831.72</v>
      </c>
      <c r="G11" s="14">
        <v>18342.25</v>
      </c>
      <c r="H11" s="7">
        <v>64</v>
      </c>
      <c r="I11" s="14">
        <v>2159688</v>
      </c>
      <c r="J11" s="14">
        <v>19339</v>
      </c>
      <c r="K11" s="7">
        <v>66</v>
      </c>
      <c r="L11" s="14">
        <v>2295961</v>
      </c>
      <c r="M11" s="14">
        <v>34643</v>
      </c>
      <c r="N11" s="7">
        <v>77</v>
      </c>
      <c r="O11" s="14">
        <v>2795500</v>
      </c>
      <c r="P11" s="14">
        <v>59551</v>
      </c>
      <c r="Q11" s="7">
        <v>72</v>
      </c>
      <c r="R11" s="14">
        <v>2311991.5999999996</v>
      </c>
      <c r="S11" s="14">
        <v>25248.349999999744</v>
      </c>
      <c r="T11" s="7">
        <v>58</v>
      </c>
      <c r="U11" s="14">
        <v>2067989</v>
      </c>
      <c r="V11" s="14">
        <v>17121</v>
      </c>
    </row>
    <row r="12" spans="1:22" s="7" customFormat="1" ht="13.9" x14ac:dyDescent="0.4">
      <c r="A12" s="7" t="s">
        <v>11</v>
      </c>
      <c r="B12" s="16">
        <v>26</v>
      </c>
      <c r="C12" s="15">
        <v>468687</v>
      </c>
      <c r="D12" s="15">
        <v>-248169</v>
      </c>
      <c r="E12" s="16">
        <v>24</v>
      </c>
      <c r="F12" s="15">
        <v>418627</v>
      </c>
      <c r="G12" s="15">
        <v>-253915</v>
      </c>
      <c r="H12" s="16">
        <v>26</v>
      </c>
      <c r="I12" s="15">
        <v>568017</v>
      </c>
      <c r="J12" s="15">
        <v>-272722</v>
      </c>
      <c r="K12" s="16">
        <v>41</v>
      </c>
      <c r="L12" s="15">
        <v>753841</v>
      </c>
      <c r="M12" s="15">
        <v>-327902</v>
      </c>
      <c r="N12" s="16">
        <v>13</v>
      </c>
      <c r="O12" s="15">
        <v>200746</v>
      </c>
      <c r="P12" s="15">
        <v>-73807</v>
      </c>
      <c r="Q12" s="16">
        <v>17</v>
      </c>
      <c r="R12" s="15">
        <v>288873.04000000004</v>
      </c>
      <c r="S12" s="15">
        <v>-49436</v>
      </c>
      <c r="T12" s="16">
        <v>21</v>
      </c>
      <c r="U12" s="15">
        <v>351046</v>
      </c>
      <c r="V12" s="15">
        <v>-66216</v>
      </c>
    </row>
    <row r="13" spans="1:22" s="7" customFormat="1" ht="13.9" x14ac:dyDescent="0.4">
      <c r="B13" s="7">
        <f t="shared" ref="B13:J13" si="0">SUM(B11:B12)</f>
        <v>63</v>
      </c>
      <c r="C13" s="14">
        <f t="shared" si="0"/>
        <v>1500482</v>
      </c>
      <c r="D13" s="14">
        <f t="shared" si="0"/>
        <v>-258090.5</v>
      </c>
      <c r="E13" s="7">
        <f t="shared" si="0"/>
        <v>80</v>
      </c>
      <c r="F13" s="14">
        <f t="shared" si="0"/>
        <v>2115458.7199999997</v>
      </c>
      <c r="G13" s="14">
        <f t="shared" si="0"/>
        <v>-235572.75</v>
      </c>
      <c r="H13" s="7">
        <f t="shared" si="0"/>
        <v>90</v>
      </c>
      <c r="I13" s="14">
        <f t="shared" si="0"/>
        <v>2727705</v>
      </c>
      <c r="J13" s="14">
        <f t="shared" si="0"/>
        <v>-253383</v>
      </c>
      <c r="K13" s="7">
        <f t="shared" ref="K13:M13" si="1">SUM(K11:K12)</f>
        <v>107</v>
      </c>
      <c r="L13" s="14">
        <f t="shared" si="1"/>
        <v>3049802</v>
      </c>
      <c r="M13" s="14">
        <f t="shared" si="1"/>
        <v>-293259</v>
      </c>
      <c r="N13" s="7">
        <f t="shared" ref="N13:P13" si="2">SUM(N11:N12)</f>
        <v>90</v>
      </c>
      <c r="O13" s="14">
        <f t="shared" si="2"/>
        <v>2996246</v>
      </c>
      <c r="P13" s="14">
        <f t="shared" si="2"/>
        <v>-14256</v>
      </c>
      <c r="Q13" s="7">
        <f t="shared" ref="Q13:S13" si="3">SUM(Q11:Q12)</f>
        <v>89</v>
      </c>
      <c r="R13" s="14">
        <f t="shared" si="3"/>
        <v>2600864.6399999997</v>
      </c>
      <c r="S13" s="14">
        <f t="shared" si="3"/>
        <v>-24187.650000000256</v>
      </c>
      <c r="T13" s="7">
        <f t="shared" ref="T13:V13" si="4">SUM(T11:T12)</f>
        <v>79</v>
      </c>
      <c r="U13" s="14">
        <f t="shared" si="4"/>
        <v>2419035</v>
      </c>
      <c r="V13" s="14">
        <f t="shared" si="4"/>
        <v>-49095</v>
      </c>
    </row>
    <row r="14" spans="1:22" s="7" customFormat="1" ht="13.9" x14ac:dyDescent="0.4">
      <c r="C14" s="17"/>
      <c r="D14" s="17"/>
      <c r="F14" s="17"/>
      <c r="G14" s="17"/>
      <c r="I14" s="17"/>
      <c r="J14" s="17"/>
      <c r="L14" s="17"/>
      <c r="M14" s="17"/>
      <c r="O14" s="17"/>
      <c r="P14" s="17"/>
      <c r="R14" s="17"/>
      <c r="S14" s="17"/>
      <c r="U14" s="17"/>
      <c r="V14" s="17"/>
    </row>
    <row r="15" spans="1:22" s="7" customFormat="1" ht="13.9" x14ac:dyDescent="0.4">
      <c r="A15" s="18" t="s">
        <v>10</v>
      </c>
      <c r="C15" s="17"/>
      <c r="D15" s="17"/>
      <c r="F15" s="17"/>
      <c r="G15" s="17"/>
      <c r="I15" s="17"/>
      <c r="J15" s="17"/>
      <c r="L15" s="17"/>
      <c r="M15" s="17"/>
      <c r="O15" s="17"/>
      <c r="P15" s="17"/>
      <c r="R15" s="17"/>
      <c r="S15" s="17"/>
      <c r="U15" s="17"/>
      <c r="V15" s="17"/>
    </row>
    <row r="16" spans="1:22" s="7" customFormat="1" ht="13.9" x14ac:dyDescent="0.4">
      <c r="A16" s="7" t="s">
        <v>0</v>
      </c>
      <c r="B16" s="7">
        <v>86</v>
      </c>
      <c r="C16" s="14">
        <v>2170421</v>
      </c>
      <c r="D16" s="14">
        <v>1130542</v>
      </c>
      <c r="E16" s="7">
        <v>94</v>
      </c>
      <c r="F16" s="14">
        <v>2536660</v>
      </c>
      <c r="G16" s="14">
        <v>1126146.5</v>
      </c>
      <c r="H16" s="7">
        <v>108</v>
      </c>
      <c r="I16" s="14">
        <v>2996332.5</v>
      </c>
      <c r="J16" s="14">
        <v>1559656</v>
      </c>
      <c r="K16" s="7">
        <v>106</v>
      </c>
      <c r="L16" s="14">
        <v>3103090</v>
      </c>
      <c r="M16" s="14">
        <v>1724084</v>
      </c>
      <c r="N16" s="7">
        <v>135</v>
      </c>
      <c r="O16" s="14">
        <v>3708378</v>
      </c>
      <c r="P16" s="14">
        <v>1870323</v>
      </c>
      <c r="Q16" s="7">
        <v>125</v>
      </c>
      <c r="R16" s="14">
        <v>3406063.1000000006</v>
      </c>
      <c r="S16" s="14">
        <v>1537259.8600000003</v>
      </c>
      <c r="T16" s="7">
        <v>125</v>
      </c>
      <c r="U16" s="14">
        <v>3772473</v>
      </c>
      <c r="V16" s="14">
        <v>1803930</v>
      </c>
    </row>
    <row r="17" spans="1:22" s="7" customFormat="1" ht="13.9" x14ac:dyDescent="0.4">
      <c r="A17" s="7" t="s">
        <v>9</v>
      </c>
      <c r="B17" s="16">
        <v>127</v>
      </c>
      <c r="C17" s="15">
        <v>1707392.43</v>
      </c>
      <c r="D17" s="15">
        <v>455830</v>
      </c>
      <c r="E17" s="16">
        <v>99</v>
      </c>
      <c r="F17" s="15">
        <v>1536027.4100000001</v>
      </c>
      <c r="G17" s="15">
        <v>323017</v>
      </c>
      <c r="H17" s="16">
        <v>75</v>
      </c>
      <c r="I17" s="15">
        <v>1214361.5</v>
      </c>
      <c r="J17" s="15">
        <v>170614</v>
      </c>
      <c r="K17" s="16">
        <v>49</v>
      </c>
      <c r="L17" s="15">
        <v>782677</v>
      </c>
      <c r="M17" s="15">
        <v>256623</v>
      </c>
      <c r="N17" s="16">
        <v>43</v>
      </c>
      <c r="O17" s="15">
        <v>685644</v>
      </c>
      <c r="P17" s="15">
        <v>291855</v>
      </c>
      <c r="Q17" s="16">
        <v>44</v>
      </c>
      <c r="R17" s="15">
        <v>765022</v>
      </c>
      <c r="S17" s="15">
        <v>337909</v>
      </c>
      <c r="T17" s="16">
        <v>51</v>
      </c>
      <c r="U17" s="15">
        <v>802317</v>
      </c>
      <c r="V17" s="15">
        <v>322095</v>
      </c>
    </row>
    <row r="18" spans="1:22" s="7" customFormat="1" ht="13.9" x14ac:dyDescent="0.4">
      <c r="B18" s="7">
        <f t="shared" ref="B18:J18" si="5">SUM(B16:B17)</f>
        <v>213</v>
      </c>
      <c r="C18" s="14">
        <f t="shared" si="5"/>
        <v>3877813.4299999997</v>
      </c>
      <c r="D18" s="14">
        <f t="shared" si="5"/>
        <v>1586372</v>
      </c>
      <c r="E18" s="7">
        <f t="shared" si="5"/>
        <v>193</v>
      </c>
      <c r="F18" s="14">
        <f t="shared" si="5"/>
        <v>4072687.41</v>
      </c>
      <c r="G18" s="14">
        <f t="shared" si="5"/>
        <v>1449163.5</v>
      </c>
      <c r="H18" s="7">
        <f t="shared" si="5"/>
        <v>183</v>
      </c>
      <c r="I18" s="14">
        <f t="shared" si="5"/>
        <v>4210694</v>
      </c>
      <c r="J18" s="14">
        <f t="shared" si="5"/>
        <v>1730270</v>
      </c>
      <c r="K18" s="7">
        <f>SUM(K16:K17)</f>
        <v>155</v>
      </c>
      <c r="L18" s="14">
        <f t="shared" ref="L18:M18" si="6">SUM(L16:L17)</f>
        <v>3885767</v>
      </c>
      <c r="M18" s="14">
        <f t="shared" si="6"/>
        <v>1980707</v>
      </c>
      <c r="N18" s="7">
        <f>SUM(N16:N17)</f>
        <v>178</v>
      </c>
      <c r="O18" s="14">
        <f t="shared" ref="O18:P18" si="7">SUM(O16:O17)</f>
        <v>4394022</v>
      </c>
      <c r="P18" s="14">
        <f t="shared" si="7"/>
        <v>2162178</v>
      </c>
      <c r="Q18" s="7">
        <f>SUM(Q16:Q17)</f>
        <v>169</v>
      </c>
      <c r="R18" s="14">
        <f t="shared" ref="R18:S18" si="8">SUM(R16:R17)</f>
        <v>4171085.1000000006</v>
      </c>
      <c r="S18" s="14">
        <f t="shared" si="8"/>
        <v>1875168.8600000003</v>
      </c>
      <c r="T18" s="7">
        <f>SUM(T16:T17)</f>
        <v>176</v>
      </c>
      <c r="U18" s="14">
        <f t="shared" ref="U18:V18" si="9">SUM(U16:U17)</f>
        <v>4574790</v>
      </c>
      <c r="V18" s="14">
        <f t="shared" si="9"/>
        <v>2126025</v>
      </c>
    </row>
    <row r="19" spans="1:22" s="18" customFormat="1" ht="13.9" thickBot="1" x14ac:dyDescent="0.4">
      <c r="A19" s="21" t="s">
        <v>8</v>
      </c>
      <c r="B19" s="20">
        <f t="shared" ref="B19:J19" si="10">B13+B18</f>
        <v>276</v>
      </c>
      <c r="C19" s="19">
        <f t="shared" si="10"/>
        <v>5378295.4299999997</v>
      </c>
      <c r="D19" s="19">
        <f t="shared" si="10"/>
        <v>1328281.5</v>
      </c>
      <c r="E19" s="20">
        <f t="shared" si="10"/>
        <v>273</v>
      </c>
      <c r="F19" s="19">
        <f t="shared" si="10"/>
        <v>6188146.1299999999</v>
      </c>
      <c r="G19" s="19">
        <f t="shared" si="10"/>
        <v>1213590.75</v>
      </c>
      <c r="H19" s="20">
        <f t="shared" si="10"/>
        <v>273</v>
      </c>
      <c r="I19" s="19">
        <f t="shared" si="10"/>
        <v>6938399</v>
      </c>
      <c r="J19" s="19">
        <f t="shared" si="10"/>
        <v>1476887</v>
      </c>
      <c r="K19" s="20">
        <f t="shared" ref="K19:M19" si="11">K13+K18</f>
        <v>262</v>
      </c>
      <c r="L19" s="19">
        <f t="shared" si="11"/>
        <v>6935569</v>
      </c>
      <c r="M19" s="19">
        <f t="shared" si="11"/>
        <v>1687448</v>
      </c>
      <c r="N19" s="20">
        <f t="shared" ref="N19:P19" si="12">N13+N18</f>
        <v>268</v>
      </c>
      <c r="O19" s="19">
        <f t="shared" si="12"/>
        <v>7390268</v>
      </c>
      <c r="P19" s="19">
        <f t="shared" si="12"/>
        <v>2147922</v>
      </c>
      <c r="Q19" s="20">
        <f t="shared" ref="Q19:S19" si="13">Q13+Q18</f>
        <v>258</v>
      </c>
      <c r="R19" s="19">
        <f t="shared" si="13"/>
        <v>6771949.7400000002</v>
      </c>
      <c r="S19" s="19">
        <f t="shared" si="13"/>
        <v>1850981.21</v>
      </c>
      <c r="T19" s="20">
        <f t="shared" ref="T19:V19" si="14">T13+T18</f>
        <v>255</v>
      </c>
      <c r="U19" s="19">
        <f t="shared" si="14"/>
        <v>6993825</v>
      </c>
      <c r="V19" s="19">
        <f t="shared" si="14"/>
        <v>2076930</v>
      </c>
    </row>
    <row r="20" spans="1:22" s="7" customFormat="1" ht="14.25" thickTop="1" x14ac:dyDescent="0.4">
      <c r="C20" s="14"/>
      <c r="D20" s="14"/>
      <c r="F20" s="14"/>
      <c r="G20" s="14"/>
      <c r="I20" s="14"/>
      <c r="J20" s="14"/>
      <c r="L20" s="14"/>
      <c r="M20" s="14"/>
      <c r="O20" s="14"/>
      <c r="P20" s="14"/>
      <c r="R20" s="14"/>
      <c r="S20" s="14"/>
      <c r="U20" s="14"/>
      <c r="V20" s="14"/>
    </row>
    <row r="21" spans="1:22" s="7" customFormat="1" ht="13.9" x14ac:dyDescent="0.4">
      <c r="C21" s="14"/>
      <c r="D21" s="14"/>
      <c r="F21" s="14"/>
      <c r="G21" s="14"/>
      <c r="I21" s="14"/>
      <c r="J21" s="14"/>
      <c r="L21" s="14"/>
      <c r="M21" s="14"/>
      <c r="O21" s="14"/>
      <c r="P21" s="14"/>
      <c r="R21" s="14"/>
      <c r="S21" s="14"/>
      <c r="U21" s="14"/>
      <c r="V21" s="14"/>
    </row>
    <row r="22" spans="1:22" s="7" customFormat="1" ht="18.75" customHeight="1" x14ac:dyDescent="0.4">
      <c r="C22" s="17"/>
      <c r="D22" s="17"/>
      <c r="F22" s="17"/>
      <c r="G22" s="17"/>
      <c r="I22" s="17"/>
      <c r="J22" s="17"/>
      <c r="L22" s="17"/>
      <c r="M22" s="17"/>
      <c r="O22" s="17"/>
      <c r="P22" s="17"/>
      <c r="R22" s="17"/>
      <c r="S22" s="17"/>
      <c r="U22" s="17"/>
      <c r="V22" s="17"/>
    </row>
    <row r="23" spans="1:22" s="7" customFormat="1" ht="13.9" x14ac:dyDescent="0.4">
      <c r="A23" s="18" t="s">
        <v>7</v>
      </c>
      <c r="C23" s="17"/>
      <c r="D23" s="17"/>
      <c r="F23" s="17"/>
      <c r="G23" s="17"/>
      <c r="I23" s="17"/>
      <c r="J23" s="17"/>
      <c r="L23" s="17"/>
      <c r="M23" s="17"/>
      <c r="O23" s="17"/>
      <c r="P23" s="17"/>
      <c r="R23" s="17"/>
      <c r="S23" s="17"/>
      <c r="U23" s="17"/>
      <c r="V23" s="17"/>
    </row>
    <row r="24" spans="1:22" s="7" customFormat="1" ht="13.9" x14ac:dyDescent="0.4">
      <c r="A24" s="7" t="s">
        <v>6</v>
      </c>
      <c r="B24" s="7">
        <v>86</v>
      </c>
      <c r="C24" s="14">
        <v>1853241.16</v>
      </c>
      <c r="D24" s="14">
        <v>1625278.66</v>
      </c>
      <c r="E24" s="7">
        <v>90</v>
      </c>
      <c r="F24" s="14">
        <v>1999032</v>
      </c>
      <c r="G24" s="14">
        <v>1737076</v>
      </c>
      <c r="H24" s="7">
        <v>83</v>
      </c>
      <c r="I24" s="14">
        <v>2063047.62</v>
      </c>
      <c r="J24" s="14">
        <v>1765536</v>
      </c>
      <c r="K24" s="7">
        <v>84</v>
      </c>
      <c r="L24" s="14">
        <v>2169039</v>
      </c>
      <c r="M24" s="14">
        <v>1898637</v>
      </c>
      <c r="N24" s="7">
        <v>95</v>
      </c>
      <c r="O24" s="14">
        <v>2478749</v>
      </c>
      <c r="P24" s="14">
        <v>2145867</v>
      </c>
      <c r="Q24" s="7">
        <v>86</v>
      </c>
      <c r="R24" s="14">
        <v>2037317.52</v>
      </c>
      <c r="S24" s="14">
        <v>1713480.02</v>
      </c>
      <c r="T24" s="7">
        <v>96</v>
      </c>
      <c r="U24" s="14">
        <v>2597933</v>
      </c>
      <c r="V24" s="14">
        <v>2137095</v>
      </c>
    </row>
    <row r="25" spans="1:22" s="7" customFormat="1" ht="13.9" x14ac:dyDescent="0.4">
      <c r="A25" s="7" t="s">
        <v>5</v>
      </c>
      <c r="B25" s="16">
        <v>55</v>
      </c>
      <c r="C25" s="15">
        <v>612023</v>
      </c>
      <c r="D25" s="15">
        <v>514709</v>
      </c>
      <c r="E25" s="16">
        <v>51</v>
      </c>
      <c r="F25" s="15">
        <v>535036</v>
      </c>
      <c r="G25" s="15">
        <v>430508</v>
      </c>
      <c r="H25" s="16">
        <v>50</v>
      </c>
      <c r="I25" s="15">
        <v>552775</v>
      </c>
      <c r="J25" s="15">
        <v>434280</v>
      </c>
      <c r="K25" s="16">
        <v>37</v>
      </c>
      <c r="L25" s="15">
        <v>414523</v>
      </c>
      <c r="M25" s="15">
        <v>292888</v>
      </c>
      <c r="N25" s="16">
        <v>25</v>
      </c>
      <c r="O25" s="15">
        <v>268750</v>
      </c>
      <c r="P25" s="15">
        <v>222264</v>
      </c>
      <c r="Q25" s="16">
        <v>40</v>
      </c>
      <c r="R25" s="15">
        <v>466655</v>
      </c>
      <c r="S25" s="15">
        <v>344192</v>
      </c>
      <c r="T25" s="16">
        <v>56</v>
      </c>
      <c r="U25" s="15">
        <v>698976</v>
      </c>
      <c r="V25" s="15">
        <v>551037</v>
      </c>
    </row>
    <row r="26" spans="1:22" s="7" customFormat="1" ht="13.9" x14ac:dyDescent="0.4">
      <c r="B26" s="7">
        <f t="shared" ref="B26:J26" si="15">SUM(B24:B25)</f>
        <v>141</v>
      </c>
      <c r="C26" s="14">
        <f t="shared" si="15"/>
        <v>2465264.16</v>
      </c>
      <c r="D26" s="14">
        <f t="shared" si="15"/>
        <v>2139987.66</v>
      </c>
      <c r="E26" s="7">
        <f t="shared" si="15"/>
        <v>141</v>
      </c>
      <c r="F26" s="14">
        <f t="shared" si="15"/>
        <v>2534068</v>
      </c>
      <c r="G26" s="14">
        <f t="shared" si="15"/>
        <v>2167584</v>
      </c>
      <c r="H26" s="7">
        <f t="shared" si="15"/>
        <v>133</v>
      </c>
      <c r="I26" s="14">
        <f t="shared" si="15"/>
        <v>2615822.62</v>
      </c>
      <c r="J26" s="14">
        <f t="shared" si="15"/>
        <v>2199816</v>
      </c>
      <c r="K26" s="7">
        <f t="shared" ref="K26:M26" si="16">SUM(K24:K25)</f>
        <v>121</v>
      </c>
      <c r="L26" s="14">
        <f t="shared" si="16"/>
        <v>2583562</v>
      </c>
      <c r="M26" s="14">
        <f t="shared" si="16"/>
        <v>2191525</v>
      </c>
      <c r="N26" s="7">
        <f t="shared" ref="N26:P26" si="17">SUM(N24:N25)</f>
        <v>120</v>
      </c>
      <c r="O26" s="14">
        <f t="shared" si="17"/>
        <v>2747499</v>
      </c>
      <c r="P26" s="14">
        <f t="shared" si="17"/>
        <v>2368131</v>
      </c>
      <c r="Q26" s="7">
        <f t="shared" ref="Q26:S26" si="18">SUM(Q24:Q25)</f>
        <v>126</v>
      </c>
      <c r="R26" s="14">
        <f t="shared" si="18"/>
        <v>2503972.52</v>
      </c>
      <c r="S26" s="14">
        <f t="shared" si="18"/>
        <v>2057672.02</v>
      </c>
      <c r="T26" s="7">
        <f t="shared" ref="T26:V26" si="19">SUM(T24:T25)</f>
        <v>152</v>
      </c>
      <c r="U26" s="14">
        <f t="shared" si="19"/>
        <v>3296909</v>
      </c>
      <c r="V26" s="14">
        <f t="shared" si="19"/>
        <v>2688132</v>
      </c>
    </row>
    <row r="27" spans="1:22" s="7" customFormat="1" ht="13.9" x14ac:dyDescent="0.4"/>
    <row r="28" spans="1:22" s="7" customFormat="1" ht="13.9" x14ac:dyDescent="0.4">
      <c r="A28" s="13" t="s">
        <v>20</v>
      </c>
      <c r="C28" s="12">
        <f>C13+C18+C26</f>
        <v>7843559.5899999999</v>
      </c>
      <c r="D28" s="12">
        <f>D13+D18+D26</f>
        <v>3468269.16</v>
      </c>
      <c r="F28" s="11">
        <f>F13+F18+F26</f>
        <v>8722214.129999999</v>
      </c>
      <c r="G28" s="11">
        <f>G13+G18+G26</f>
        <v>3381174.75</v>
      </c>
      <c r="I28" s="10">
        <f>I13+I18+I26</f>
        <v>9554221.620000001</v>
      </c>
      <c r="J28" s="10">
        <f>J13+J18+J26</f>
        <v>3676703</v>
      </c>
      <c r="L28" s="36">
        <f>L13+L18+L26</f>
        <v>9519131</v>
      </c>
      <c r="M28" s="36">
        <f>M13+M18+M26</f>
        <v>3878973</v>
      </c>
      <c r="O28" s="39">
        <f>O13+O18+O26</f>
        <v>10137767</v>
      </c>
      <c r="P28" s="39">
        <f>P13+P18+P26</f>
        <v>4516053</v>
      </c>
      <c r="R28" s="46">
        <f>R13+R18+R26</f>
        <v>9275922.2599999998</v>
      </c>
      <c r="S28" s="46">
        <f>S13+S18+S26</f>
        <v>3908653.23</v>
      </c>
      <c r="U28" s="47">
        <f>U13+U18+U26</f>
        <v>10290734</v>
      </c>
      <c r="V28" s="47">
        <f>V13+V18+V26</f>
        <v>4765062</v>
      </c>
    </row>
    <row r="29" spans="1:22" s="7" customFormat="1" ht="15" customHeight="1" x14ac:dyDescent="0.4">
      <c r="I29" s="8"/>
      <c r="L29" s="8"/>
      <c r="O29" s="8"/>
      <c r="R29" s="8"/>
      <c r="U29" s="8"/>
    </row>
    <row r="30" spans="1:22" s="5" customFormat="1" x14ac:dyDescent="0.35">
      <c r="C30" s="6"/>
      <c r="D30" s="6"/>
      <c r="E30" s="3"/>
      <c r="F30" s="6"/>
      <c r="G30" s="6"/>
      <c r="H30" s="6"/>
      <c r="I30" s="3"/>
      <c r="J30" s="6"/>
      <c r="K30" s="6"/>
      <c r="L30" s="3"/>
      <c r="M30" s="6"/>
      <c r="N30" s="6"/>
      <c r="O30" s="3"/>
      <c r="P30" s="6"/>
      <c r="Q30" s="6"/>
      <c r="R30" s="3"/>
      <c r="S30" s="6"/>
      <c r="T30" s="6"/>
      <c r="U30" s="3"/>
      <c r="V30" s="6"/>
    </row>
    <row r="31" spans="1:22" x14ac:dyDescent="0.35">
      <c r="E31" s="3"/>
      <c r="I31" s="3"/>
      <c r="L31" s="3"/>
      <c r="O31" s="3"/>
      <c r="R31" s="3"/>
      <c r="U31" s="3"/>
    </row>
    <row r="32" spans="1:22" ht="13.15" x14ac:dyDescent="0.4">
      <c r="A32" s="4" t="s">
        <v>27</v>
      </c>
      <c r="E32" s="3"/>
      <c r="I32" s="3"/>
      <c r="L32" s="3"/>
      <c r="O32" s="3"/>
      <c r="R32" s="3"/>
      <c r="U32" s="3"/>
    </row>
    <row r="33" spans="5:5" x14ac:dyDescent="0.35">
      <c r="E33" s="3"/>
    </row>
    <row r="34" spans="5:5" x14ac:dyDescent="0.35">
      <c r="E34" s="3"/>
    </row>
    <row r="35" spans="5:5" x14ac:dyDescent="0.35">
      <c r="E35" s="3"/>
    </row>
    <row r="36" spans="5:5" x14ac:dyDescent="0.35">
      <c r="E36" s="3"/>
    </row>
    <row r="37" spans="5:5" x14ac:dyDescent="0.35">
      <c r="E37" s="3"/>
    </row>
    <row r="38" spans="5:5" x14ac:dyDescent="0.35">
      <c r="E38" s="3"/>
    </row>
    <row r="39" spans="5:5" x14ac:dyDescent="0.35">
      <c r="E39" s="3"/>
    </row>
    <row r="40" spans="5:5" x14ac:dyDescent="0.35">
      <c r="E40" s="3"/>
    </row>
    <row r="41" spans="5:5" x14ac:dyDescent="0.35">
      <c r="E41" s="3"/>
    </row>
    <row r="42" spans="5:5" x14ac:dyDescent="0.35">
      <c r="E42" s="3"/>
    </row>
    <row r="43" spans="5:5" x14ac:dyDescent="0.35">
      <c r="E43" s="3"/>
    </row>
    <row r="44" spans="5:5" x14ac:dyDescent="0.35">
      <c r="E44" s="3"/>
    </row>
    <row r="45" spans="5:5" x14ac:dyDescent="0.35">
      <c r="E45" s="3"/>
    </row>
    <row r="46" spans="5:5" x14ac:dyDescent="0.35">
      <c r="E46" s="3"/>
    </row>
    <row r="47" spans="5:5" x14ac:dyDescent="0.35">
      <c r="E47" s="3"/>
    </row>
    <row r="48" spans="5:5" x14ac:dyDescent="0.35">
      <c r="E48" s="3"/>
    </row>
    <row r="49" spans="1:5" x14ac:dyDescent="0.35">
      <c r="E49" s="3"/>
    </row>
    <row r="50" spans="1:5" x14ac:dyDescent="0.35">
      <c r="E50" s="3"/>
    </row>
    <row r="51" spans="1:5" x14ac:dyDescent="0.35">
      <c r="E51" s="3"/>
    </row>
    <row r="58" spans="1:5" x14ac:dyDescent="0.35">
      <c r="A58" s="2" t="s">
        <v>21</v>
      </c>
    </row>
  </sheetData>
  <mergeCells count="3">
    <mergeCell ref="A1:V1"/>
    <mergeCell ref="A2:V2"/>
    <mergeCell ref="A3:V3"/>
  </mergeCells>
  <printOptions horizontalCentered="1"/>
  <pageMargins left="0.7" right="0.7" top="0.75" bottom="0.75" header="0.3" footer="0.3"/>
  <pageSetup paperSize="17" scale="96" orientation="landscape" r:id="rId1"/>
  <headerFooter>
    <oddFooter>&amp;R&amp;D&amp;T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87E5DA26B159469E5DEDDD8D637077" ma:contentTypeVersion="13" ma:contentTypeDescription="Create a new document." ma:contentTypeScope="" ma:versionID="d3cf23fe77fa49d9a7a22fe12c70c469">
  <xsd:schema xmlns:xsd="http://www.w3.org/2001/XMLSchema" xmlns:xs="http://www.w3.org/2001/XMLSchema" xmlns:p="http://schemas.microsoft.com/office/2006/metadata/properties" xmlns:ns1="http://schemas.microsoft.com/sharepoint/v3" xmlns:ns2="fce1a9b3-876c-481d-9ebf-ee1ba0063a5f" xmlns:ns3="13157ccd-cfd1-435b-b54a-77ed15165e25" targetNamespace="http://schemas.microsoft.com/office/2006/metadata/properties" ma:root="true" ma:fieldsID="e70ad7842af09dee518620d15841ec41" ns1:_="" ns2:_="" ns3:_="">
    <xsd:import namespace="http://schemas.microsoft.com/sharepoint/v3"/>
    <xsd:import namespace="fce1a9b3-876c-481d-9ebf-ee1ba0063a5f"/>
    <xsd:import namespace="13157ccd-cfd1-435b-b54a-77ed15165e2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1a9b3-876c-481d-9ebf-ee1ba0063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57ccd-cfd1-435b-b54a-77ed15165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DC4E595-28EC-4534-A0F9-A1FDA30A4F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EAB2C0-5660-4B2A-9C2D-16774906D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e1a9b3-876c-481d-9ebf-ee1ba0063a5f"/>
    <ds:schemaRef ds:uri="13157ccd-cfd1-435b-b54a-77ed1516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66228F-4AE1-4C4C-8C8D-EF183BA83E1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3157ccd-cfd1-435b-b54a-77ed15165e25"/>
    <ds:schemaRef ds:uri="http://purl.org/dc/terms/"/>
    <ds:schemaRef ds:uri="http://purl.org/dc/dcmitype/"/>
    <ds:schemaRef ds:uri="http://www.w3.org/XML/1998/namespace"/>
    <ds:schemaRef ds:uri="fce1a9b3-876c-481d-9ebf-ee1ba0063a5f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FY15-21 Athletics  Scholarships</vt:lpstr>
      <vt:lpstr>'FY15-21 Athletics  Scholarships'!Print_Area</vt:lpstr>
    </vt:vector>
  </TitlesOfParts>
  <Company>Central Connecticut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BucherL</dc:creator>
  <cp:lastModifiedBy>Bucher, Lisa (Budget)</cp:lastModifiedBy>
  <cp:lastPrinted>2021-10-01T19:22:53Z</cp:lastPrinted>
  <dcterms:created xsi:type="dcterms:W3CDTF">2017-04-21T17:35:56Z</dcterms:created>
  <dcterms:modified xsi:type="dcterms:W3CDTF">2021-10-20T21:13:24Z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0x0101009F87E5DA26B159469E5DEDDD8D637077</vt:lpwstr>
  </property>
</Properties>
</file>