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IRA\ASSESSMENT\Surveys\Food and Housing Insecurity\Food and Housing Insecurity_Fall 2024\Data\"/>
    </mc:Choice>
  </mc:AlternateContent>
  <xr:revisionPtr revIDLastSave="0" documentId="8_{6DC77258-E3DA-432A-BA2E-3D3B253AD736}" xr6:coauthVersionLast="36" xr6:coauthVersionMax="36" xr10:uidLastSave="{00000000-0000-0000-0000-000000000000}"/>
  <bookViews>
    <workbookView xWindow="28680" yWindow="-120" windowWidth="29040" windowHeight="15840" xr2:uid="{64CF5809-42E8-4184-8FD4-FC109D409B1B}"/>
  </bookViews>
  <sheets>
    <sheet name="2024" sheetId="1" r:id="rId1"/>
  </sheets>
  <definedNames>
    <definedName name="_xlnm.Print_Area" localSheetId="0">'2024'!$A$1:$H$109</definedName>
    <definedName name="_xlnm.Print_Titles" localSheetId="0">'2024'!$2:$5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E103" i="1"/>
  <c r="C99" i="1"/>
  <c r="C88" i="1"/>
  <c r="E82" i="1"/>
  <c r="E72" i="1"/>
  <c r="C73" i="1"/>
  <c r="E62" i="1"/>
  <c r="D66" i="1"/>
  <c r="E63" i="1" s="1"/>
  <c r="B66" i="1"/>
  <c r="C64" i="1" s="1"/>
  <c r="H33" i="1"/>
  <c r="B105" i="1"/>
  <c r="C100" i="1" s="1"/>
  <c r="H30" i="1"/>
  <c r="D105" i="1"/>
  <c r="E98" i="1" s="1"/>
  <c r="D92" i="1"/>
  <c r="E89" i="1" s="1"/>
  <c r="B92" i="1"/>
  <c r="C89" i="1" s="1"/>
  <c r="D83" i="1"/>
  <c r="E79" i="1" s="1"/>
  <c r="B83" i="1"/>
  <c r="C80" i="1" s="1"/>
  <c r="D75" i="1"/>
  <c r="E73" i="1" s="1"/>
  <c r="B75" i="1"/>
  <c r="C74" i="1" s="1"/>
  <c r="F75" i="1"/>
  <c r="G72" i="1" s="1"/>
  <c r="C55" i="1"/>
  <c r="B55" i="1"/>
  <c r="H23" i="1"/>
  <c r="H22" i="1"/>
  <c r="H21" i="1"/>
  <c r="H20" i="1"/>
  <c r="H19" i="1"/>
  <c r="H18" i="1"/>
  <c r="E59" i="1" l="1"/>
  <c r="E61" i="1"/>
  <c r="C72" i="1"/>
  <c r="E71" i="1"/>
  <c r="E75" i="1" s="1"/>
  <c r="C79" i="1"/>
  <c r="C83" i="1" s="1"/>
  <c r="E81" i="1"/>
  <c r="C96" i="1"/>
  <c r="C98" i="1"/>
  <c r="E102" i="1"/>
  <c r="G71" i="1"/>
  <c r="E88" i="1"/>
  <c r="E60" i="1"/>
  <c r="F66" i="1"/>
  <c r="C71" i="1"/>
  <c r="G70" i="1"/>
  <c r="C82" i="1"/>
  <c r="E80" i="1"/>
  <c r="E83" i="1" s="1"/>
  <c r="C87" i="1"/>
  <c r="E87" i="1"/>
  <c r="C103" i="1"/>
  <c r="C97" i="1"/>
  <c r="E101" i="1"/>
  <c r="E65" i="1"/>
  <c r="E70" i="1"/>
  <c r="G74" i="1"/>
  <c r="C81" i="1"/>
  <c r="C91" i="1"/>
  <c r="E91" i="1"/>
  <c r="C102" i="1"/>
  <c r="C104" i="1"/>
  <c r="E100" i="1"/>
  <c r="E64" i="1"/>
  <c r="C70" i="1"/>
  <c r="E74" i="1"/>
  <c r="G73" i="1"/>
  <c r="C90" i="1"/>
  <c r="E90" i="1"/>
  <c r="C101" i="1"/>
  <c r="E96" i="1"/>
  <c r="E99" i="1"/>
  <c r="E104" i="1"/>
  <c r="C63" i="1"/>
  <c r="C62" i="1"/>
  <c r="C61" i="1"/>
  <c r="C59" i="1"/>
  <c r="C66" i="1" s="1"/>
  <c r="C60" i="1"/>
  <c r="C65" i="1"/>
  <c r="F83" i="1"/>
  <c r="F92" i="1"/>
  <c r="F105" i="1"/>
  <c r="G75" i="1" l="1"/>
  <c r="G81" i="1"/>
  <c r="G82" i="1"/>
  <c r="G79" i="1"/>
  <c r="G80" i="1"/>
  <c r="C75" i="1"/>
  <c r="G64" i="1"/>
  <c r="G65" i="1"/>
  <c r="G60" i="1"/>
  <c r="G59" i="1"/>
  <c r="G61" i="1"/>
  <c r="G63" i="1"/>
  <c r="G62" i="1"/>
  <c r="C92" i="1"/>
  <c r="G101" i="1"/>
  <c r="G103" i="1"/>
  <c r="G96" i="1"/>
  <c r="G100" i="1"/>
  <c r="G102" i="1"/>
  <c r="G104" i="1"/>
  <c r="G99" i="1"/>
  <c r="G97" i="1"/>
  <c r="G98" i="1"/>
  <c r="G90" i="1"/>
  <c r="G91" i="1"/>
  <c r="G89" i="1"/>
  <c r="G87" i="1"/>
  <c r="G88" i="1"/>
  <c r="E92" i="1"/>
  <c r="C105" i="1"/>
  <c r="E105" i="1"/>
  <c r="G83" i="1" l="1"/>
  <c r="G66" i="1"/>
  <c r="G92" i="1"/>
  <c r="G105" i="1"/>
  <c r="E66" i="1"/>
</calcChain>
</file>

<file path=xl/sharedStrings.xml><?xml version="1.0" encoding="utf-8"?>
<sst xmlns="http://schemas.openxmlformats.org/spreadsheetml/2006/main" count="174" uniqueCount="99">
  <si>
    <t>*Responses in Grey are  N&lt;=5 and suggested to be redacted for privacy concerns</t>
  </si>
  <si>
    <t>Question</t>
  </si>
  <si>
    <t xml:space="preserve">  Response Summary</t>
  </si>
  <si>
    <t>Undergraduate</t>
  </si>
  <si>
    <t>Graduate</t>
  </si>
  <si>
    <t>Overall</t>
  </si>
  <si>
    <t>Response</t>
  </si>
  <si>
    <t>N</t>
  </si>
  <si>
    <t>%</t>
  </si>
  <si>
    <t>Total Responses</t>
  </si>
  <si>
    <t>Food Access</t>
  </si>
  <si>
    <t>In the last three months, how often have you worried whether your food would run out before you had money to buy more?</t>
  </si>
  <si>
    <t>Sometimes, Often, or Very Often</t>
  </si>
  <si>
    <t>In the last three months, how often has the food you bought not lasted, and you didn’thave money to buy more?</t>
  </si>
  <si>
    <t>In the last three months, how often could you not afford to eat a balanced meal?</t>
  </si>
  <si>
    <t>How often did you have to cut the size of your meals because you didn’t have enough money for food?</t>
  </si>
  <si>
    <t>How frequently have you gone a full day without eating due to finances?</t>
  </si>
  <si>
    <t>1, 2, or 3 times a week or more</t>
  </si>
  <si>
    <t>Do you utilize SNAP (Supplemental Nutrition Assistance Program) benefits?</t>
  </si>
  <si>
    <t>Yes</t>
  </si>
  <si>
    <t>Food Pantry</t>
  </si>
  <si>
    <t>Are you familiar with CCSU Food Pantry: Maria’s Place?</t>
  </si>
  <si>
    <t>How did you learn about Maria’s Place Food Pantry? (Select all that apply.)</t>
  </si>
  <si>
    <t>At Orientation event</t>
  </si>
  <si>
    <t>An On-Campus event</t>
  </si>
  <si>
    <t>Faculty</t>
  </si>
  <si>
    <t>Counselor or Staff</t>
  </si>
  <si>
    <t>Website</t>
  </si>
  <si>
    <t>Brochure or Poster</t>
  </si>
  <si>
    <t>Housing</t>
  </si>
  <si>
    <t>In the last three months, were you at risk of losing your home or place to live due to financial issues?</t>
  </si>
  <si>
    <t>In the last three months, did you have to choose between paying rent/mortgage or paying for other basic needs such as transportation, utilities, toiletries, etc.?</t>
  </si>
  <si>
    <t xml:space="preserve">   Miss a rent/mortgage payment?</t>
  </si>
  <si>
    <t>In the last three months, did you or head of household miss a rent/mortgage paymentor not pay the full amount?</t>
  </si>
  <si>
    <t>In the last six months, did you move three or more times due to financial hardship?</t>
  </si>
  <si>
    <t>Are you familiar with the CCSU’s Circle of Care which provides resources and assistance to students with basic need challenges like food and housing insecurity?</t>
  </si>
  <si>
    <t xml:space="preserve">  Unhoused</t>
  </si>
  <si>
    <t>In the last year, have you been homeless?</t>
  </si>
  <si>
    <t>1 – 2 months</t>
  </si>
  <si>
    <t>3 – 4 months</t>
  </si>
  <si>
    <t>5 months or more</t>
  </si>
  <si>
    <t xml:space="preserve">      Where did you stay? (Select all that apply.)</t>
  </si>
  <si>
    <t>The home of a friend or family member</t>
  </si>
  <si>
    <t>Car</t>
  </si>
  <si>
    <t>Shelter</t>
  </si>
  <si>
    <t>Choose not to answer</t>
  </si>
  <si>
    <t>Financial Assistance</t>
  </si>
  <si>
    <t>Did you file a Free Application for Federal Student Aid (FAFSA) form?</t>
  </si>
  <si>
    <t>Are you PELL eligible? A Pell Grant is a subsidy the United States Governmentprovides for college students who qualify for this financial assistance.</t>
  </si>
  <si>
    <t>522‬</t>
  </si>
  <si>
    <t>Have you participated in financial counseling?</t>
  </si>
  <si>
    <t>Student Level</t>
  </si>
  <si>
    <t>Freshman</t>
  </si>
  <si>
    <t>Sophmore</t>
  </si>
  <si>
    <t>Junior</t>
  </si>
  <si>
    <t>Senior</t>
  </si>
  <si>
    <t>Grad</t>
  </si>
  <si>
    <t>Grand Total</t>
  </si>
  <si>
    <t>Age</t>
  </si>
  <si>
    <t>17 and Under</t>
  </si>
  <si>
    <t>18-20</t>
  </si>
  <si>
    <t>21-24</t>
  </si>
  <si>
    <t>25-34</t>
  </si>
  <si>
    <t>35-44</t>
  </si>
  <si>
    <t>45-54</t>
  </si>
  <si>
    <t>55+</t>
  </si>
  <si>
    <t>Employment</t>
  </si>
  <si>
    <t>Part-Time On Campus</t>
  </si>
  <si>
    <t>Part-Time Off Campus</t>
  </si>
  <si>
    <t>Full-Time On Campus</t>
  </si>
  <si>
    <t>Full-Time Off Campus</t>
  </si>
  <si>
    <t>I do not work</t>
  </si>
  <si>
    <t>Current Gender Identity</t>
  </si>
  <si>
    <t>I Prefer Not to Share</t>
  </si>
  <si>
    <t>Man</t>
  </si>
  <si>
    <t>Nonbinary</t>
  </si>
  <si>
    <t>Woman</t>
  </si>
  <si>
    <t>Total</t>
  </si>
  <si>
    <t>Current Sexual Identity</t>
  </si>
  <si>
    <t>Bisexual / Queer/ Pansexual</t>
  </si>
  <si>
    <t>Gay / Lesbian</t>
  </si>
  <si>
    <t>Heterosexual / Straight</t>
  </si>
  <si>
    <t>Other</t>
  </si>
  <si>
    <t>Race / Ethnicity</t>
  </si>
  <si>
    <t>American Indian or Alaska Native</t>
  </si>
  <si>
    <t>Asian</t>
  </si>
  <si>
    <t>Black or African American</t>
  </si>
  <si>
    <t>Hispanic / Latino</t>
  </si>
  <si>
    <t>Native Hawaiian or Other Pacific Islander</t>
  </si>
  <si>
    <t>Non-Resident  (International)</t>
  </si>
  <si>
    <t>White</t>
  </si>
  <si>
    <t>Race and Ethnicity unknown</t>
  </si>
  <si>
    <t>Prefer Not to Share</t>
  </si>
  <si>
    <t xml:space="preserve">Demographic Profile: </t>
  </si>
  <si>
    <t>N&lt;=5</t>
  </si>
  <si>
    <t>Notes:</t>
  </si>
  <si>
    <t xml:space="preserve">**Overall responses include Non-Matric students and those unable to be identified by level </t>
  </si>
  <si>
    <t>CCSU Food &amp; Housing Insecurity - 2024</t>
  </si>
  <si>
    <t xml:space="preserve">Food insecurity,noun. The state of being without reliable access to a sufficent quantity of affordable, nutritious food: running out of food, not able to afford balanced meals, cutting the sie of meals and/or going a full day without eating.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</si>
</sst>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305496"/>
      <name val="Calibri"/>
      <family val="2"/>
      <scheme val="minor"/>
    </font>
    <font>
      <sz val="11"/>
      <color rgb="FF305496"/>
      <name val="Calibri"/>
      <family val="2"/>
      <scheme val="minor"/>
    </font>
    <font>
      <sz val="11"/>
      <color rgb="FF30549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165"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0" borderId="0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9" fontId="6" fillId="4" borderId="2" xfId="0" applyNumberFormat="1" applyFont="1" applyFill="1" applyBorder="1" applyAlignment="1">
      <alignment vertical="center" wrapText="1"/>
    </xf>
    <xf numFmtId="9" fontId="6" fillId="4" borderId="3" xfId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6" fillId="0" borderId="9" xfId="1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9" fontId="6" fillId="5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0" fillId="4" borderId="1" xfId="0" applyFont="1" applyFill="1" applyBorder="1" applyAlignment="1">
      <alignment horizontal="left" vertical="center" wrapText="1"/>
    </xf>
    <xf numFmtId="9" fontId="6" fillId="6" borderId="4" xfId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 indent="3"/>
    </xf>
    <xf numFmtId="9" fontId="6" fillId="4" borderId="4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9" fontId="6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9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9" fontId="6" fillId="4" borderId="4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0" fillId="0" borderId="4" xfId="0" applyBorder="1"/>
    <xf numFmtId="9" fontId="6" fillId="4" borderId="6" xfId="0" applyNumberFormat="1" applyFont="1" applyFill="1" applyBorder="1" applyAlignment="1">
      <alignment horizontal="center" vertical="center"/>
    </xf>
    <xf numFmtId="9" fontId="6" fillId="4" borderId="6" xfId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9" fontId="6" fillId="4" borderId="6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0" borderId="0" xfId="1" applyFont="1" applyFill="1" applyBorder="1" applyAlignment="1">
      <alignment horizontal="center" vertical="center"/>
    </xf>
    <xf numFmtId="1" fontId="6" fillId="6" borderId="3" xfId="1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left"/>
    </xf>
    <xf numFmtId="1" fontId="6" fillId="4" borderId="3" xfId="0" applyNumberFormat="1" applyFont="1" applyFill="1" applyBorder="1" applyAlignment="1">
      <alignment horizontal="center" vertical="center" wrapText="1"/>
    </xf>
    <xf numFmtId="9" fontId="6" fillId="4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2" fillId="0" borderId="9" xfId="0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9" fontId="2" fillId="0" borderId="4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4" borderId="4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9" xfId="0" applyFont="1" applyBorder="1" applyAlignment="1">
      <alignment horizontal="left"/>
    </xf>
    <xf numFmtId="0" fontId="2" fillId="4" borderId="4" xfId="0" applyFont="1" applyFill="1" applyBorder="1" applyAlignment="1">
      <alignment horizontal="left" indent="4"/>
    </xf>
    <xf numFmtId="0" fontId="2" fillId="0" borderId="0" xfId="0" applyFont="1" applyAlignment="1">
      <alignment horizontal="left" indent="4"/>
    </xf>
    <xf numFmtId="0" fontId="2" fillId="0" borderId="4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164" fontId="6" fillId="0" borderId="6" xfId="1" applyNumberFormat="1" applyFont="1" applyFill="1" applyBorder="1" applyAlignment="1">
      <alignment horizontal="center"/>
    </xf>
    <xf numFmtId="164" fontId="6" fillId="0" borderId="18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6" borderId="6" xfId="1" applyNumberFormat="1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9" fontId="6" fillId="0" borderId="7" xfId="0" applyNumberFormat="1" applyFont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left" vertical="center" wrapText="1"/>
    </xf>
    <xf numFmtId="0" fontId="10" fillId="3" borderId="3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horizontal="left" vertical="center" wrapText="1" indent="3"/>
    </xf>
    <xf numFmtId="0" fontId="9" fillId="2" borderId="7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DFE83CC9-E89C-439C-9E94-0331C5B71D76}"/>
    <cellStyle name="Percent" xfId="1" builtinId="5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FA1C-CDA9-4848-91AF-299DCF2DBB22}">
  <sheetPr>
    <pageSetUpPr fitToPage="1"/>
  </sheetPr>
  <dimension ref="A1:K109"/>
  <sheetViews>
    <sheetView tabSelected="1" zoomScaleNormal="100" zoomScaleSheetLayoutView="96" workbookViewId="0">
      <selection activeCell="K103" sqref="K103"/>
    </sheetView>
  </sheetViews>
  <sheetFormatPr defaultRowHeight="15" x14ac:dyDescent="0.25"/>
  <cols>
    <col min="1" max="1" width="59.85546875" style="57" customWidth="1"/>
    <col min="2" max="2" width="16.7109375" style="34" customWidth="1"/>
    <col min="3" max="4" width="8.7109375" style="34" customWidth="1"/>
    <col min="5" max="5" width="9.5703125" style="34" customWidth="1"/>
    <col min="6" max="7" width="8.7109375" style="34" customWidth="1"/>
    <col min="8" max="8" width="6.5703125" style="34" customWidth="1"/>
    <col min="9" max="10" width="9.140625" style="2"/>
    <col min="11" max="11" width="27.42578125" style="2" customWidth="1"/>
    <col min="12" max="16384" width="9.140625" style="2"/>
  </cols>
  <sheetData>
    <row r="1" spans="1:11" ht="33" customHeight="1" x14ac:dyDescent="0.25">
      <c r="A1" s="139" t="s">
        <v>97</v>
      </c>
      <c r="B1" s="140"/>
      <c r="C1" s="140"/>
      <c r="D1" s="140"/>
      <c r="E1" s="140"/>
      <c r="F1" s="140"/>
      <c r="G1" s="140"/>
      <c r="H1" s="140"/>
    </row>
    <row r="2" spans="1:11" s="1" customFormat="1" ht="38.25" customHeight="1" x14ac:dyDescent="0.25">
      <c r="A2" s="149" t="s">
        <v>98</v>
      </c>
      <c r="B2" s="150"/>
      <c r="C2" s="150"/>
      <c r="D2" s="150"/>
      <c r="E2" s="150"/>
      <c r="F2" s="150"/>
      <c r="G2" s="150"/>
      <c r="H2" s="151"/>
      <c r="I2" s="141"/>
      <c r="J2" s="141"/>
      <c r="K2" s="141"/>
    </row>
    <row r="3" spans="1:11" x14ac:dyDescent="0.25">
      <c r="A3" s="142" t="s">
        <v>1</v>
      </c>
      <c r="B3" s="143" t="s">
        <v>2</v>
      </c>
      <c r="C3" s="143"/>
      <c r="D3" s="143"/>
      <c r="E3" s="143"/>
      <c r="F3" s="143"/>
      <c r="G3" s="143"/>
      <c r="H3" s="143"/>
      <c r="I3" s="148"/>
      <c r="J3" s="148"/>
      <c r="K3" s="148"/>
    </row>
    <row r="4" spans="1:11" x14ac:dyDescent="0.25">
      <c r="A4" s="142"/>
      <c r="B4" s="119"/>
      <c r="C4" s="143" t="s">
        <v>3</v>
      </c>
      <c r="D4" s="144"/>
      <c r="E4" s="145" t="s">
        <v>4</v>
      </c>
      <c r="F4" s="146"/>
      <c r="G4" s="147" t="s">
        <v>5</v>
      </c>
      <c r="H4" s="143"/>
      <c r="I4" s="148"/>
      <c r="J4" s="148"/>
      <c r="K4" s="148"/>
    </row>
    <row r="5" spans="1:11" ht="17.25" customHeight="1" x14ac:dyDescent="0.25">
      <c r="A5" s="142"/>
      <c r="B5" s="119" t="s">
        <v>6</v>
      </c>
      <c r="C5" s="119" t="s">
        <v>7</v>
      </c>
      <c r="D5" s="120" t="s">
        <v>8</v>
      </c>
      <c r="E5" s="121" t="s">
        <v>7</v>
      </c>
      <c r="F5" s="122" t="s">
        <v>8</v>
      </c>
      <c r="G5" s="123" t="s">
        <v>7</v>
      </c>
      <c r="H5" s="119" t="s">
        <v>8</v>
      </c>
    </row>
    <row r="6" spans="1:11" ht="21" customHeight="1" x14ac:dyDescent="0.35">
      <c r="A6" s="8" t="s">
        <v>9</v>
      </c>
      <c r="B6" s="9"/>
      <c r="C6" s="3">
        <v>1252</v>
      </c>
      <c r="D6" s="4"/>
      <c r="E6" s="5">
        <v>269</v>
      </c>
      <c r="F6" s="6"/>
      <c r="G6" s="7">
        <v>1521</v>
      </c>
      <c r="H6" s="3"/>
    </row>
    <row r="7" spans="1:11" ht="20.100000000000001" customHeight="1" x14ac:dyDescent="0.3">
      <c r="A7" s="10" t="s">
        <v>10</v>
      </c>
      <c r="B7" s="11"/>
      <c r="C7" s="12"/>
      <c r="D7" s="13"/>
      <c r="E7" s="14"/>
      <c r="F7" s="15"/>
      <c r="G7" s="16"/>
      <c r="H7" s="12"/>
    </row>
    <row r="8" spans="1:11" ht="30" customHeight="1" x14ac:dyDescent="0.25">
      <c r="A8" s="87" t="s">
        <v>11</v>
      </c>
      <c r="B8" s="130" t="s">
        <v>12</v>
      </c>
      <c r="C8" s="17">
        <v>661</v>
      </c>
      <c r="D8" s="18">
        <v>0.52800000000000002</v>
      </c>
      <c r="E8" s="19">
        <v>108</v>
      </c>
      <c r="F8" s="20">
        <v>0.40100000000000002</v>
      </c>
      <c r="G8" s="21">
        <v>769</v>
      </c>
      <c r="H8" s="22">
        <v>0.505</v>
      </c>
    </row>
    <row r="9" spans="1:11" ht="30" customHeight="1" x14ac:dyDescent="0.25">
      <c r="A9" s="87" t="s">
        <v>13</v>
      </c>
      <c r="B9" s="131"/>
      <c r="C9" s="17">
        <v>611</v>
      </c>
      <c r="D9" s="18">
        <v>0.48799999999999999</v>
      </c>
      <c r="E9" s="19">
        <v>94</v>
      </c>
      <c r="F9" s="20">
        <v>0.34899999999999998</v>
      </c>
      <c r="G9" s="21">
        <v>705</v>
      </c>
      <c r="H9" s="22">
        <v>0.46300000000000002</v>
      </c>
    </row>
    <row r="10" spans="1:11" ht="30" customHeight="1" x14ac:dyDescent="0.25">
      <c r="A10" s="87" t="s">
        <v>14</v>
      </c>
      <c r="B10" s="132"/>
      <c r="C10" s="17">
        <v>712</v>
      </c>
      <c r="D10" s="18">
        <v>0.56799999999999995</v>
      </c>
      <c r="E10" s="19">
        <v>118</v>
      </c>
      <c r="F10" s="20">
        <v>0.438</v>
      </c>
      <c r="G10" s="21">
        <v>830</v>
      </c>
      <c r="H10" s="22">
        <v>0.54500000000000004</v>
      </c>
    </row>
    <row r="11" spans="1:11" ht="40.5" customHeight="1" x14ac:dyDescent="0.25">
      <c r="A11" s="87" t="s">
        <v>15</v>
      </c>
      <c r="B11" s="23" t="s">
        <v>12</v>
      </c>
      <c r="C11" s="17">
        <v>599</v>
      </c>
      <c r="D11" s="18">
        <v>0.47799999999999998</v>
      </c>
      <c r="E11" s="19">
        <v>103</v>
      </c>
      <c r="F11" s="20">
        <v>0.38200000000000001</v>
      </c>
      <c r="G11" s="21">
        <v>702</v>
      </c>
      <c r="H11" s="22">
        <v>0.46100000000000002</v>
      </c>
    </row>
    <row r="12" spans="1:11" ht="30" customHeight="1" x14ac:dyDescent="0.25">
      <c r="A12" s="87" t="s">
        <v>16</v>
      </c>
      <c r="B12" s="24" t="s">
        <v>17</v>
      </c>
      <c r="C12" s="17">
        <v>365</v>
      </c>
      <c r="D12" s="18">
        <v>0.29099999999999998</v>
      </c>
      <c r="E12" s="19">
        <v>45</v>
      </c>
      <c r="F12" s="20">
        <v>0.16700000000000001</v>
      </c>
      <c r="G12" s="21">
        <v>410</v>
      </c>
      <c r="H12" s="22">
        <v>0.26900000000000002</v>
      </c>
    </row>
    <row r="13" spans="1:11" ht="30" customHeight="1" x14ac:dyDescent="0.25">
      <c r="A13" s="87" t="s">
        <v>18</v>
      </c>
      <c r="B13" s="25" t="s">
        <v>19</v>
      </c>
      <c r="C13" s="17">
        <v>81</v>
      </c>
      <c r="D13" s="18">
        <v>6.4000000000000001E-2</v>
      </c>
      <c r="E13" s="19">
        <v>19</v>
      </c>
      <c r="F13" s="20">
        <v>7.0000000000000007E-2</v>
      </c>
      <c r="G13" s="21">
        <v>100</v>
      </c>
      <c r="H13" s="22">
        <v>6.5000000000000002E-2</v>
      </c>
    </row>
    <row r="14" spans="1:11" ht="15" customHeight="1" x14ac:dyDescent="0.25">
      <c r="A14" s="88"/>
      <c r="B14" s="26"/>
      <c r="C14" s="27"/>
      <c r="D14" s="26"/>
      <c r="E14" s="27"/>
      <c r="F14" s="26"/>
      <c r="G14" s="27"/>
      <c r="H14" s="28"/>
    </row>
    <row r="15" spans="1:11" ht="30" customHeight="1" x14ac:dyDescent="0.25">
      <c r="A15" s="133" t="s">
        <v>20</v>
      </c>
      <c r="B15" s="134"/>
      <c r="C15" s="134"/>
      <c r="D15" s="134"/>
      <c r="E15" s="134"/>
      <c r="F15" s="134"/>
      <c r="G15" s="134"/>
      <c r="H15" s="135"/>
    </row>
    <row r="16" spans="1:11" ht="30" customHeight="1" x14ac:dyDescent="0.25">
      <c r="A16" s="87" t="s">
        <v>21</v>
      </c>
      <c r="B16" s="24" t="s">
        <v>19</v>
      </c>
      <c r="C16" s="17">
        <v>797</v>
      </c>
      <c r="D16" s="18">
        <v>0.63600000000000001</v>
      </c>
      <c r="E16" s="19">
        <v>108</v>
      </c>
      <c r="F16" s="20">
        <v>0.40100000000000002</v>
      </c>
      <c r="G16" s="21">
        <v>905</v>
      </c>
      <c r="H16" s="22">
        <v>0.59499999999999997</v>
      </c>
    </row>
    <row r="17" spans="1:8" ht="17.25" customHeight="1" x14ac:dyDescent="0.25">
      <c r="A17" s="29" t="s">
        <v>22</v>
      </c>
      <c r="B17" s="30"/>
      <c r="C17" s="31"/>
      <c r="D17" s="30"/>
      <c r="E17" s="31"/>
      <c r="F17" s="31"/>
      <c r="G17" s="31"/>
      <c r="H17" s="32"/>
    </row>
    <row r="18" spans="1:8" ht="17.25" customHeight="1" x14ac:dyDescent="0.25">
      <c r="A18" s="87" t="s">
        <v>23</v>
      </c>
      <c r="B18" s="130"/>
      <c r="C18" s="17">
        <v>314</v>
      </c>
      <c r="D18" s="18">
        <v>0.25</v>
      </c>
      <c r="E18" s="19">
        <v>21</v>
      </c>
      <c r="F18" s="20">
        <v>7.8E-2</v>
      </c>
      <c r="G18" s="21">
        <v>335</v>
      </c>
      <c r="H18" s="22">
        <f>G18/$G$6</f>
        <v>0.22024983563445102</v>
      </c>
    </row>
    <row r="19" spans="1:8" ht="17.25" customHeight="1" x14ac:dyDescent="0.25">
      <c r="A19" s="87" t="s">
        <v>24</v>
      </c>
      <c r="B19" s="131"/>
      <c r="C19" s="17">
        <v>158</v>
      </c>
      <c r="D19" s="18">
        <v>0.126</v>
      </c>
      <c r="E19" s="19">
        <v>18</v>
      </c>
      <c r="F19" s="20">
        <v>6.6000000000000003E-2</v>
      </c>
      <c r="G19" s="21">
        <v>176</v>
      </c>
      <c r="H19" s="22">
        <f t="shared" ref="H19:H23" si="0">G19/$G$6</f>
        <v>0.11571334648257725</v>
      </c>
    </row>
    <row r="20" spans="1:8" ht="17.25" customHeight="1" x14ac:dyDescent="0.25">
      <c r="A20" s="87" t="s">
        <v>25</v>
      </c>
      <c r="B20" s="131"/>
      <c r="C20" s="17">
        <v>171</v>
      </c>
      <c r="D20" s="18">
        <v>0.13600000000000001</v>
      </c>
      <c r="E20" s="19">
        <v>23</v>
      </c>
      <c r="F20" s="20">
        <v>8.5000000000000006E-2</v>
      </c>
      <c r="G20" s="21">
        <v>194</v>
      </c>
      <c r="H20" s="22">
        <f t="shared" si="0"/>
        <v>0.12754766600920447</v>
      </c>
    </row>
    <row r="21" spans="1:8" ht="17.25" customHeight="1" x14ac:dyDescent="0.25">
      <c r="A21" s="87" t="s">
        <v>26</v>
      </c>
      <c r="B21" s="131"/>
      <c r="C21" s="17">
        <v>96</v>
      </c>
      <c r="D21" s="18">
        <v>7.5999999999999998E-2</v>
      </c>
      <c r="E21" s="19">
        <v>11</v>
      </c>
      <c r="F21" s="20">
        <v>0.04</v>
      </c>
      <c r="G21" s="21">
        <v>107</v>
      </c>
      <c r="H21" s="22">
        <f t="shared" si="0"/>
        <v>7.0348454963839582E-2</v>
      </c>
    </row>
    <row r="22" spans="1:8" ht="17.25" customHeight="1" x14ac:dyDescent="0.25">
      <c r="A22" s="87" t="s">
        <v>27</v>
      </c>
      <c r="B22" s="131"/>
      <c r="C22" s="17">
        <v>121</v>
      </c>
      <c r="D22" s="18">
        <v>9.6000000000000002E-2</v>
      </c>
      <c r="E22" s="19">
        <v>20</v>
      </c>
      <c r="F22" s="20">
        <v>7.3999999999999996E-2</v>
      </c>
      <c r="G22" s="21">
        <v>141</v>
      </c>
      <c r="H22" s="22">
        <f t="shared" si="0"/>
        <v>9.270216962524655E-2</v>
      </c>
    </row>
    <row r="23" spans="1:8" ht="17.25" customHeight="1" x14ac:dyDescent="0.25">
      <c r="A23" s="87" t="s">
        <v>28</v>
      </c>
      <c r="B23" s="132"/>
      <c r="C23" s="17">
        <v>165</v>
      </c>
      <c r="D23" s="18">
        <v>0.13100000000000001</v>
      </c>
      <c r="E23" s="19">
        <v>24</v>
      </c>
      <c r="F23" s="20">
        <v>8.8999999999999996E-2</v>
      </c>
      <c r="G23" s="21">
        <v>189</v>
      </c>
      <c r="H23" s="22">
        <f t="shared" si="0"/>
        <v>0.1242603550295858</v>
      </c>
    </row>
    <row r="24" spans="1:8" ht="15.75" customHeight="1" x14ac:dyDescent="0.25">
      <c r="A24" s="89"/>
      <c r="B24" s="33"/>
      <c r="D24" s="33"/>
      <c r="F24" s="33"/>
      <c r="H24" s="35"/>
    </row>
    <row r="25" spans="1:8" ht="38.25" customHeight="1" x14ac:dyDescent="0.25">
      <c r="A25" s="136" t="s">
        <v>29</v>
      </c>
      <c r="B25" s="137"/>
      <c r="C25" s="137"/>
      <c r="D25" s="137"/>
      <c r="E25" s="137"/>
      <c r="F25" s="137"/>
      <c r="G25" s="137"/>
      <c r="H25" s="138"/>
    </row>
    <row r="26" spans="1:8" ht="30" customHeight="1" x14ac:dyDescent="0.25">
      <c r="A26" s="87" t="s">
        <v>30</v>
      </c>
      <c r="B26" s="130" t="s">
        <v>19</v>
      </c>
      <c r="C26" s="17">
        <v>106</v>
      </c>
      <c r="D26" s="18">
        <v>8.4000000000000005E-2</v>
      </c>
      <c r="E26" s="19">
        <v>27</v>
      </c>
      <c r="F26" s="20">
        <v>0.1</v>
      </c>
      <c r="G26" s="21">
        <v>133</v>
      </c>
      <c r="H26" s="22">
        <v>8.6999999999999994E-2</v>
      </c>
    </row>
    <row r="27" spans="1:8" ht="45" customHeight="1" x14ac:dyDescent="0.25">
      <c r="A27" s="87" t="s">
        <v>31</v>
      </c>
      <c r="B27" s="132"/>
      <c r="C27" s="17">
        <v>220</v>
      </c>
      <c r="D27" s="18">
        <v>0.17499999999999999</v>
      </c>
      <c r="E27" s="19">
        <v>64</v>
      </c>
      <c r="F27" s="20">
        <v>0.23699999999999999</v>
      </c>
      <c r="G27" s="21">
        <v>284</v>
      </c>
      <c r="H27" s="22">
        <v>0.186</v>
      </c>
    </row>
    <row r="28" spans="1:8" ht="14.25" customHeight="1" x14ac:dyDescent="0.25">
      <c r="A28" s="36" t="s">
        <v>32</v>
      </c>
      <c r="B28" s="37"/>
      <c r="C28" s="31"/>
      <c r="D28" s="30"/>
      <c r="E28" s="31"/>
      <c r="F28" s="30"/>
      <c r="G28" s="31"/>
      <c r="H28" s="38"/>
    </row>
    <row r="29" spans="1:8" ht="30" customHeight="1" x14ac:dyDescent="0.25">
      <c r="A29" s="90" t="s">
        <v>33</v>
      </c>
      <c r="B29" s="24" t="s">
        <v>19</v>
      </c>
      <c r="C29" s="39">
        <v>146</v>
      </c>
      <c r="D29" s="40">
        <v>0.11600000000000001</v>
      </c>
      <c r="E29" s="41">
        <v>39</v>
      </c>
      <c r="F29" s="42">
        <v>0.14399999999999999</v>
      </c>
      <c r="G29" s="43">
        <v>185</v>
      </c>
      <c r="H29" s="44">
        <v>0.1216</v>
      </c>
    </row>
    <row r="30" spans="1:8" ht="30" customHeight="1" x14ac:dyDescent="0.25">
      <c r="A30" s="87" t="s">
        <v>34</v>
      </c>
      <c r="B30" s="130" t="s">
        <v>19</v>
      </c>
      <c r="C30" s="17">
        <v>32</v>
      </c>
      <c r="D30" s="18">
        <v>2.5000000000000001E-2</v>
      </c>
      <c r="E30" s="124">
        <v>12</v>
      </c>
      <c r="F30" s="125">
        <v>4.3999999999999997E-2</v>
      </c>
      <c r="G30" s="43">
        <v>44</v>
      </c>
      <c r="H30" s="44">
        <f>G30/$G$6</f>
        <v>2.8928336620644313E-2</v>
      </c>
    </row>
    <row r="31" spans="1:8" ht="46.5" customHeight="1" x14ac:dyDescent="0.25">
      <c r="A31" s="87" t="s">
        <v>35</v>
      </c>
      <c r="B31" s="132"/>
      <c r="C31" s="17">
        <v>182</v>
      </c>
      <c r="D31" s="18">
        <v>0.14499999999999999</v>
      </c>
      <c r="E31" s="19">
        <v>37</v>
      </c>
      <c r="F31" s="20">
        <v>0.13700000000000001</v>
      </c>
      <c r="G31" s="43">
        <v>219</v>
      </c>
      <c r="H31" s="44">
        <v>0.1439</v>
      </c>
    </row>
    <row r="32" spans="1:8" ht="38.25" customHeight="1" x14ac:dyDescent="0.25">
      <c r="A32" s="49" t="s">
        <v>36</v>
      </c>
      <c r="B32" s="37"/>
      <c r="C32" s="31"/>
      <c r="D32" s="30"/>
      <c r="E32" s="31"/>
      <c r="F32" s="30"/>
      <c r="G32" s="31"/>
      <c r="H32" s="38"/>
    </row>
    <row r="33" spans="1:8" ht="27" customHeight="1" x14ac:dyDescent="0.25">
      <c r="A33" s="87" t="s">
        <v>37</v>
      </c>
      <c r="B33" s="25" t="s">
        <v>19</v>
      </c>
      <c r="C33" s="17">
        <v>41</v>
      </c>
      <c r="D33" s="18">
        <v>0.03</v>
      </c>
      <c r="E33" s="46" t="s">
        <v>94</v>
      </c>
      <c r="F33" s="47"/>
      <c r="G33" s="21">
        <v>41</v>
      </c>
      <c r="H33" s="22">
        <f>G33/G6</f>
        <v>2.695595003287311E-2</v>
      </c>
    </row>
    <row r="34" spans="1:8" ht="15" customHeight="1" x14ac:dyDescent="0.25">
      <c r="A34" s="152" t="s">
        <v>30</v>
      </c>
      <c r="B34" s="45" t="s">
        <v>38</v>
      </c>
      <c r="C34" s="17">
        <v>14</v>
      </c>
      <c r="D34" s="18">
        <v>0.34100000000000003</v>
      </c>
      <c r="E34" s="46" t="s">
        <v>94</v>
      </c>
      <c r="F34" s="47"/>
      <c r="G34" s="21">
        <v>14</v>
      </c>
      <c r="H34" s="18">
        <v>0.34100000000000003</v>
      </c>
    </row>
    <row r="35" spans="1:8" ht="15" customHeight="1" x14ac:dyDescent="0.25">
      <c r="A35" s="153"/>
      <c r="B35" s="45" t="s">
        <v>39</v>
      </c>
      <c r="C35" s="17">
        <v>11</v>
      </c>
      <c r="D35" s="18">
        <v>0.26800000000000002</v>
      </c>
      <c r="E35" s="46" t="s">
        <v>94</v>
      </c>
      <c r="F35" s="47"/>
      <c r="G35" s="21">
        <v>11</v>
      </c>
      <c r="H35" s="18">
        <v>0.26800000000000002</v>
      </c>
    </row>
    <row r="36" spans="1:8" ht="15" customHeight="1" x14ac:dyDescent="0.25">
      <c r="A36" s="154"/>
      <c r="B36" s="48" t="s">
        <v>40</v>
      </c>
      <c r="C36" s="17">
        <v>11</v>
      </c>
      <c r="D36" s="18">
        <v>0.26800000000000002</v>
      </c>
      <c r="E36" s="46" t="s">
        <v>94</v>
      </c>
      <c r="F36" s="47"/>
      <c r="G36" s="21">
        <v>11</v>
      </c>
      <c r="H36" s="18">
        <v>0.26800000000000002</v>
      </c>
    </row>
    <row r="37" spans="1:8" ht="15" customHeight="1" x14ac:dyDescent="0.25">
      <c r="A37" s="29" t="s">
        <v>41</v>
      </c>
      <c r="B37" s="30"/>
      <c r="C37" s="31"/>
      <c r="D37" s="30"/>
      <c r="E37" s="31"/>
      <c r="F37" s="31"/>
      <c r="G37" s="31"/>
      <c r="H37" s="32"/>
    </row>
    <row r="38" spans="1:8" ht="15" customHeight="1" x14ac:dyDescent="0.25">
      <c r="A38" s="87" t="s">
        <v>42</v>
      </c>
      <c r="B38" s="130"/>
      <c r="C38" s="17">
        <v>21</v>
      </c>
      <c r="D38" s="18">
        <v>0.52</v>
      </c>
      <c r="E38" s="46" t="s">
        <v>94</v>
      </c>
      <c r="F38" s="47"/>
      <c r="G38" s="21">
        <v>21</v>
      </c>
      <c r="H38" s="50">
        <v>0.52</v>
      </c>
    </row>
    <row r="39" spans="1:8" ht="15" customHeight="1" x14ac:dyDescent="0.25">
      <c r="A39" s="87" t="s">
        <v>43</v>
      </c>
      <c r="B39" s="131"/>
      <c r="C39" s="17">
        <v>9</v>
      </c>
      <c r="D39" s="18">
        <v>0.21</v>
      </c>
      <c r="E39" s="46" t="s">
        <v>94</v>
      </c>
      <c r="F39" s="47"/>
      <c r="G39" s="21">
        <v>9</v>
      </c>
      <c r="H39" s="50">
        <v>0.21</v>
      </c>
    </row>
    <row r="40" spans="1:8" ht="15" customHeight="1" x14ac:dyDescent="0.25">
      <c r="A40" s="87" t="s">
        <v>44</v>
      </c>
      <c r="B40" s="131"/>
      <c r="C40" s="46" t="s">
        <v>94</v>
      </c>
      <c r="D40" s="18"/>
      <c r="E40" s="46" t="s">
        <v>94</v>
      </c>
      <c r="F40" s="47"/>
      <c r="G40" s="21"/>
      <c r="H40" s="50"/>
    </row>
    <row r="41" spans="1:8" ht="15" customHeight="1" x14ac:dyDescent="0.25">
      <c r="A41" s="126" t="s">
        <v>82</v>
      </c>
      <c r="B41" s="131"/>
      <c r="C41" s="46">
        <v>11</v>
      </c>
      <c r="D41" s="18">
        <v>0.27</v>
      </c>
      <c r="E41" s="46" t="s">
        <v>94</v>
      </c>
      <c r="F41" s="47"/>
      <c r="G41" s="21">
        <v>11</v>
      </c>
      <c r="H41" s="50">
        <v>0.27</v>
      </c>
    </row>
    <row r="42" spans="1:8" ht="15" customHeight="1" x14ac:dyDescent="0.25">
      <c r="A42" s="87" t="s">
        <v>45</v>
      </c>
      <c r="B42" s="131"/>
      <c r="C42" s="46" t="s">
        <v>94</v>
      </c>
      <c r="D42" s="18"/>
      <c r="E42" s="46" t="s">
        <v>94</v>
      </c>
      <c r="F42" s="47"/>
      <c r="G42" s="21"/>
      <c r="H42" s="50"/>
    </row>
    <row r="43" spans="1:8" ht="17.25" customHeight="1" x14ac:dyDescent="0.25">
      <c r="A43" s="51" t="s">
        <v>46</v>
      </c>
      <c r="B43" s="52"/>
      <c r="C43" s="53"/>
      <c r="D43" s="54"/>
      <c r="E43" s="55"/>
      <c r="F43" s="56"/>
      <c r="G43" s="32"/>
      <c r="H43" s="62"/>
    </row>
    <row r="44" spans="1:8" ht="30" x14ac:dyDescent="0.25">
      <c r="A44" s="87" t="s">
        <v>47</v>
      </c>
      <c r="B44" s="130" t="s">
        <v>19</v>
      </c>
      <c r="C44" s="91">
        <v>1048</v>
      </c>
      <c r="D44" s="92">
        <v>0.87</v>
      </c>
      <c r="E44" s="93">
        <v>171</v>
      </c>
      <c r="F44" s="94">
        <v>0.65</v>
      </c>
      <c r="G44" s="95">
        <v>1219</v>
      </c>
      <c r="H44" s="96">
        <v>0.83199999999999996</v>
      </c>
    </row>
    <row r="45" spans="1:8" ht="45" x14ac:dyDescent="0.25">
      <c r="A45" s="87" t="s">
        <v>48</v>
      </c>
      <c r="B45" s="131"/>
      <c r="C45" s="17">
        <v>493</v>
      </c>
      <c r="D45" s="18">
        <v>0.63</v>
      </c>
      <c r="E45" s="19">
        <v>29</v>
      </c>
      <c r="F45" s="20">
        <v>0.19</v>
      </c>
      <c r="G45" s="97" t="s">
        <v>49</v>
      </c>
      <c r="H45" s="96">
        <v>0.55500000000000005</v>
      </c>
    </row>
    <row r="46" spans="1:8" ht="15" customHeight="1" x14ac:dyDescent="0.25">
      <c r="A46" s="87" t="s">
        <v>50</v>
      </c>
      <c r="B46" s="132"/>
      <c r="C46" s="17">
        <v>152</v>
      </c>
      <c r="D46" s="18">
        <v>0.122</v>
      </c>
      <c r="E46" s="19">
        <v>48</v>
      </c>
      <c r="F46" s="20">
        <v>0.18</v>
      </c>
      <c r="G46" s="97">
        <v>200</v>
      </c>
      <c r="H46" s="96">
        <v>0.13159999999999999</v>
      </c>
    </row>
    <row r="47" spans="1:8" x14ac:dyDescent="0.25">
      <c r="A47" s="98"/>
      <c r="C47" s="58"/>
      <c r="D47" s="58"/>
      <c r="E47" s="58"/>
      <c r="F47" s="58"/>
      <c r="G47" s="58"/>
      <c r="H47" s="58"/>
    </row>
    <row r="48" spans="1:8" s="34" customFormat="1" ht="21" x14ac:dyDescent="0.35">
      <c r="A48" s="59" t="s">
        <v>93</v>
      </c>
      <c r="B48" s="60"/>
      <c r="C48" s="61"/>
    </row>
    <row r="49" spans="1:8" x14ac:dyDescent="0.25">
      <c r="A49" s="99" t="s">
        <v>51</v>
      </c>
      <c r="B49" s="53" t="s">
        <v>7</v>
      </c>
      <c r="C49" s="53" t="s">
        <v>8</v>
      </c>
      <c r="F49" s="2"/>
      <c r="G49" s="2"/>
      <c r="H49" s="2"/>
    </row>
    <row r="50" spans="1:8" s="34" customFormat="1" x14ac:dyDescent="0.25">
      <c r="A50" s="100" t="s">
        <v>52</v>
      </c>
      <c r="B50" s="17">
        <v>298</v>
      </c>
      <c r="C50" s="22">
        <v>0.19550000000000001</v>
      </c>
      <c r="F50" s="2"/>
      <c r="G50" s="2"/>
      <c r="H50" s="2"/>
    </row>
    <row r="51" spans="1:8" s="34" customFormat="1" x14ac:dyDescent="0.25">
      <c r="A51" s="100" t="s">
        <v>53</v>
      </c>
      <c r="B51" s="17">
        <v>277</v>
      </c>
      <c r="C51" s="22">
        <v>0.1817</v>
      </c>
      <c r="F51" s="2"/>
      <c r="G51" s="2"/>
      <c r="H51" s="2"/>
    </row>
    <row r="52" spans="1:8" s="34" customFormat="1" x14ac:dyDescent="0.25">
      <c r="A52" s="2" t="s">
        <v>54</v>
      </c>
      <c r="B52" s="17">
        <v>365</v>
      </c>
      <c r="C52" s="22">
        <v>0.23949999999999999</v>
      </c>
      <c r="F52" s="2"/>
      <c r="G52" s="2"/>
      <c r="H52" s="2"/>
    </row>
    <row r="53" spans="1:8" s="34" customFormat="1" x14ac:dyDescent="0.25">
      <c r="A53" s="100" t="s">
        <v>55</v>
      </c>
      <c r="B53" s="17">
        <v>327</v>
      </c>
      <c r="C53" s="22">
        <v>0.2145</v>
      </c>
      <c r="F53" s="2"/>
      <c r="G53" s="2"/>
      <c r="H53" s="2"/>
    </row>
    <row r="54" spans="1:8" s="34" customFormat="1" x14ac:dyDescent="0.25">
      <c r="A54" s="100" t="s">
        <v>56</v>
      </c>
      <c r="B54" s="17">
        <v>257</v>
      </c>
      <c r="C54" s="22">
        <v>0.1686</v>
      </c>
      <c r="F54" s="2"/>
      <c r="G54" s="2"/>
      <c r="H54" s="2"/>
    </row>
    <row r="55" spans="1:8" s="34" customFormat="1" x14ac:dyDescent="0.25">
      <c r="A55" s="99" t="s">
        <v>57</v>
      </c>
      <c r="B55" s="53">
        <f>SUM(B50:B54)</f>
        <v>1524</v>
      </c>
      <c r="C55" s="62">
        <f>SUM(C50:C54)</f>
        <v>0.99980000000000002</v>
      </c>
    </row>
    <row r="56" spans="1:8" s="34" customFormat="1" x14ac:dyDescent="0.25">
      <c r="A56" s="101"/>
    </row>
    <row r="57" spans="1:8" ht="15" customHeight="1" x14ac:dyDescent="0.25">
      <c r="A57" s="155" t="s">
        <v>58</v>
      </c>
      <c r="B57" s="157" t="s">
        <v>3</v>
      </c>
      <c r="C57" s="158"/>
      <c r="D57" s="159" t="s">
        <v>4</v>
      </c>
      <c r="E57" s="158"/>
      <c r="F57" s="160" t="s">
        <v>5</v>
      </c>
      <c r="G57" s="161"/>
    </row>
    <row r="58" spans="1:8" s="34" customFormat="1" ht="15" customHeight="1" x14ac:dyDescent="0.25">
      <c r="A58" s="156"/>
      <c r="B58" s="63" t="s">
        <v>7</v>
      </c>
      <c r="C58" s="64" t="s">
        <v>8</v>
      </c>
      <c r="D58" s="65" t="s">
        <v>7</v>
      </c>
      <c r="E58" s="66" t="s">
        <v>8</v>
      </c>
      <c r="F58" s="63" t="s">
        <v>7</v>
      </c>
      <c r="G58" s="67" t="s">
        <v>8</v>
      </c>
    </row>
    <row r="59" spans="1:8" s="34" customFormat="1" ht="15" customHeight="1" x14ac:dyDescent="0.25">
      <c r="A59" s="102" t="s">
        <v>59</v>
      </c>
      <c r="B59" s="17">
        <v>28</v>
      </c>
      <c r="C59" s="112">
        <f>B59/B$66</f>
        <v>2.2417934347477981E-2</v>
      </c>
      <c r="D59" s="68">
        <v>0</v>
      </c>
      <c r="E59" s="113">
        <f>D59/D$66</f>
        <v>0</v>
      </c>
      <c r="F59" s="21">
        <v>28</v>
      </c>
      <c r="G59" s="114">
        <f>F59/F$66</f>
        <v>1.844532279314888E-2</v>
      </c>
      <c r="H59" s="86"/>
    </row>
    <row r="60" spans="1:8" s="34" customFormat="1" x14ac:dyDescent="0.25">
      <c r="A60" s="69" t="s">
        <v>60</v>
      </c>
      <c r="B60" s="17">
        <v>636</v>
      </c>
      <c r="C60" s="112">
        <f>B60/B$66</f>
        <v>0.5092073658927142</v>
      </c>
      <c r="D60" s="21">
        <v>5</v>
      </c>
      <c r="E60" s="113">
        <f>D60/D$66</f>
        <v>1.858736059479554E-2</v>
      </c>
      <c r="F60" s="21">
        <v>641</v>
      </c>
      <c r="G60" s="114">
        <f t="shared" ref="G60:G65" si="1">F60/F$66</f>
        <v>0.42226613965744403</v>
      </c>
    </row>
    <row r="61" spans="1:8" s="34" customFormat="1" x14ac:dyDescent="0.25">
      <c r="A61" s="69" t="s">
        <v>61</v>
      </c>
      <c r="B61" s="17">
        <v>386</v>
      </c>
      <c r="C61" s="112">
        <f t="shared" ref="C61:C65" si="2">B61/B$66</f>
        <v>0.30904723779023219</v>
      </c>
      <c r="D61" s="21">
        <v>76</v>
      </c>
      <c r="E61" s="113">
        <f t="shared" ref="E61:E65" si="3">D61/D$66</f>
        <v>0.28252788104089221</v>
      </c>
      <c r="F61" s="21">
        <v>462</v>
      </c>
      <c r="G61" s="114">
        <f t="shared" si="1"/>
        <v>0.30434782608695654</v>
      </c>
    </row>
    <row r="62" spans="1:8" s="34" customFormat="1" x14ac:dyDescent="0.25">
      <c r="A62" s="69" t="s">
        <v>62</v>
      </c>
      <c r="B62" s="17">
        <v>135</v>
      </c>
      <c r="C62" s="112">
        <f t="shared" si="2"/>
        <v>0.10808646917534027</v>
      </c>
      <c r="D62" s="21">
        <v>93</v>
      </c>
      <c r="E62" s="113">
        <f t="shared" si="3"/>
        <v>0.34572490706319703</v>
      </c>
      <c r="F62" s="21">
        <v>228</v>
      </c>
      <c r="G62" s="114">
        <f t="shared" si="1"/>
        <v>0.15019762845849802</v>
      </c>
    </row>
    <row r="63" spans="1:8" s="34" customFormat="1" x14ac:dyDescent="0.25">
      <c r="A63" s="69" t="s">
        <v>63</v>
      </c>
      <c r="B63" s="17">
        <v>44</v>
      </c>
      <c r="C63" s="112">
        <f t="shared" si="2"/>
        <v>3.5228182546036831E-2</v>
      </c>
      <c r="D63" s="21">
        <v>49</v>
      </c>
      <c r="E63" s="113">
        <f t="shared" si="3"/>
        <v>0.18215613382899629</v>
      </c>
      <c r="F63" s="21">
        <v>93</v>
      </c>
      <c r="G63" s="114">
        <f t="shared" si="1"/>
        <v>6.1264822134387352E-2</v>
      </c>
    </row>
    <row r="64" spans="1:8" s="34" customFormat="1" x14ac:dyDescent="0.25">
      <c r="A64" s="69" t="s">
        <v>64</v>
      </c>
      <c r="B64" s="17">
        <v>10</v>
      </c>
      <c r="C64" s="112">
        <f t="shared" si="2"/>
        <v>8.0064051240992789E-3</v>
      </c>
      <c r="D64" s="21">
        <v>33</v>
      </c>
      <c r="E64" s="113">
        <f t="shared" si="3"/>
        <v>0.12267657992565056</v>
      </c>
      <c r="F64" s="21">
        <v>43</v>
      </c>
      <c r="G64" s="114">
        <f t="shared" si="1"/>
        <v>2.8326745718050064E-2</v>
      </c>
    </row>
    <row r="65" spans="1:7" s="34" customFormat="1" x14ac:dyDescent="0.25">
      <c r="A65" s="69" t="s">
        <v>65</v>
      </c>
      <c r="B65" s="17">
        <v>10</v>
      </c>
      <c r="C65" s="112">
        <f t="shared" si="2"/>
        <v>8.0064051240992789E-3</v>
      </c>
      <c r="D65" s="21">
        <v>13</v>
      </c>
      <c r="E65" s="113">
        <f t="shared" si="3"/>
        <v>4.8327137546468404E-2</v>
      </c>
      <c r="F65" s="21">
        <v>23</v>
      </c>
      <c r="G65" s="114">
        <f t="shared" si="1"/>
        <v>1.5151515151515152E-2</v>
      </c>
    </row>
    <row r="66" spans="1:7" s="34" customFormat="1" x14ac:dyDescent="0.25">
      <c r="A66" s="103" t="s">
        <v>57</v>
      </c>
      <c r="B66" s="53">
        <f>SUM(B59:B65)</f>
        <v>1249</v>
      </c>
      <c r="C66" s="70">
        <f>SUM(C59:C65)</f>
        <v>0.99999999999999989</v>
      </c>
      <c r="D66" s="32">
        <f>SUM(D59:D65)</f>
        <v>269</v>
      </c>
      <c r="E66" s="71">
        <f>SUM(E59:E65)</f>
        <v>1.0000000000000002</v>
      </c>
      <c r="F66" s="32">
        <f>SUM(B66,D66)</f>
        <v>1518</v>
      </c>
      <c r="G66" s="62">
        <f t="shared" ref="G66" si="4">SUM(G59:G65)</f>
        <v>1</v>
      </c>
    </row>
    <row r="67" spans="1:7" s="34" customFormat="1" x14ac:dyDescent="0.25">
      <c r="A67" s="104"/>
      <c r="E67" s="72"/>
      <c r="F67" s="27"/>
    </row>
    <row r="68" spans="1:7" s="34" customFormat="1" ht="15" customHeight="1" x14ac:dyDescent="0.25">
      <c r="A68" s="155" t="s">
        <v>66</v>
      </c>
      <c r="B68" s="157" t="s">
        <v>3</v>
      </c>
      <c r="C68" s="158"/>
      <c r="D68" s="159" t="s">
        <v>4</v>
      </c>
      <c r="E68" s="158"/>
      <c r="F68" s="160" t="s">
        <v>5</v>
      </c>
      <c r="G68" s="161"/>
    </row>
    <row r="69" spans="1:7" s="34" customFormat="1" x14ac:dyDescent="0.25">
      <c r="A69" s="156"/>
      <c r="B69" s="63" t="s">
        <v>7</v>
      </c>
      <c r="C69" s="64" t="s">
        <v>8</v>
      </c>
      <c r="D69" s="65" t="s">
        <v>7</v>
      </c>
      <c r="E69" s="66" t="s">
        <v>8</v>
      </c>
      <c r="F69" s="63" t="s">
        <v>7</v>
      </c>
      <c r="G69" s="67" t="s">
        <v>8</v>
      </c>
    </row>
    <row r="70" spans="1:7" s="34" customFormat="1" ht="15" customHeight="1" x14ac:dyDescent="0.25">
      <c r="A70" s="105" t="s">
        <v>67</v>
      </c>
      <c r="B70" s="17">
        <v>173</v>
      </c>
      <c r="C70" s="115">
        <f>B70/B$75</f>
        <v>0.13175932977913177</v>
      </c>
      <c r="D70" s="21">
        <v>16</v>
      </c>
      <c r="E70" s="115">
        <f>D70/D$75</f>
        <v>5.6939501779359428E-2</v>
      </c>
      <c r="F70" s="21">
        <v>189</v>
      </c>
      <c r="G70" s="22">
        <f>F70/F$75</f>
        <v>0.11856963613550815</v>
      </c>
    </row>
    <row r="71" spans="1:7" s="34" customFormat="1" x14ac:dyDescent="0.25">
      <c r="A71" s="105" t="s">
        <v>68</v>
      </c>
      <c r="B71" s="17">
        <v>651</v>
      </c>
      <c r="C71" s="115">
        <f t="shared" ref="C71:C74" si="5">B71/B$75</f>
        <v>0.49581111957349583</v>
      </c>
      <c r="D71" s="21">
        <v>65</v>
      </c>
      <c r="E71" s="115">
        <f t="shared" ref="E71:E74" si="6">D71/D$75</f>
        <v>0.23131672597864769</v>
      </c>
      <c r="F71" s="21">
        <v>716</v>
      </c>
      <c r="G71" s="22">
        <f t="shared" ref="G71:G74" si="7">F71/F$75</f>
        <v>0.4491844416562108</v>
      </c>
    </row>
    <row r="72" spans="1:7" s="34" customFormat="1" x14ac:dyDescent="0.25">
      <c r="A72" s="105" t="s">
        <v>69</v>
      </c>
      <c r="B72" s="17">
        <v>37</v>
      </c>
      <c r="C72" s="115">
        <f t="shared" si="5"/>
        <v>2.8179741051028179E-2</v>
      </c>
      <c r="D72" s="21">
        <v>21</v>
      </c>
      <c r="E72" s="115">
        <f t="shared" si="6"/>
        <v>7.4733096085409248E-2</v>
      </c>
      <c r="F72" s="21">
        <v>58</v>
      </c>
      <c r="G72" s="22">
        <f t="shared" si="7"/>
        <v>3.6386449184441658E-2</v>
      </c>
    </row>
    <row r="73" spans="1:7" s="34" customFormat="1" x14ac:dyDescent="0.25">
      <c r="A73" s="105" t="s">
        <v>70</v>
      </c>
      <c r="B73" s="17">
        <v>158</v>
      </c>
      <c r="C73" s="115">
        <f t="shared" si="5"/>
        <v>0.12033511043412033</v>
      </c>
      <c r="D73" s="21">
        <v>134</v>
      </c>
      <c r="E73" s="115">
        <f t="shared" si="6"/>
        <v>0.47686832740213525</v>
      </c>
      <c r="F73" s="21">
        <v>292</v>
      </c>
      <c r="G73" s="22">
        <f t="shared" si="7"/>
        <v>0.18318695106649938</v>
      </c>
    </row>
    <row r="74" spans="1:7" s="34" customFormat="1" x14ac:dyDescent="0.25">
      <c r="A74" s="105" t="s">
        <v>71</v>
      </c>
      <c r="B74" s="17">
        <v>294</v>
      </c>
      <c r="C74" s="115">
        <f t="shared" si="5"/>
        <v>0.22391469916222392</v>
      </c>
      <c r="D74" s="21">
        <v>45</v>
      </c>
      <c r="E74" s="115">
        <f t="shared" si="6"/>
        <v>0.16014234875444841</v>
      </c>
      <c r="F74" s="21">
        <v>339</v>
      </c>
      <c r="G74" s="22">
        <f t="shared" si="7"/>
        <v>0.21267252195734002</v>
      </c>
    </row>
    <row r="75" spans="1:7" s="34" customFormat="1" x14ac:dyDescent="0.25">
      <c r="A75" s="106" t="s">
        <v>57</v>
      </c>
      <c r="B75" s="53">
        <f t="shared" ref="B75:G75" si="8">SUM(B70:B74)</f>
        <v>1313</v>
      </c>
      <c r="C75" s="70">
        <f t="shared" si="8"/>
        <v>1</v>
      </c>
      <c r="D75" s="32">
        <f t="shared" si="8"/>
        <v>281</v>
      </c>
      <c r="E75" s="70">
        <f t="shared" si="8"/>
        <v>1</v>
      </c>
      <c r="F75" s="32">
        <f t="shared" si="8"/>
        <v>1594</v>
      </c>
      <c r="G75" s="62">
        <f t="shared" si="8"/>
        <v>1</v>
      </c>
    </row>
    <row r="76" spans="1:7" s="34" customFormat="1" x14ac:dyDescent="0.25">
      <c r="A76" s="107"/>
      <c r="C76" s="73"/>
      <c r="E76" s="73"/>
    </row>
    <row r="77" spans="1:7" s="34" customFormat="1" x14ac:dyDescent="0.25">
      <c r="A77" s="155" t="s">
        <v>72</v>
      </c>
      <c r="B77" s="157" t="s">
        <v>3</v>
      </c>
      <c r="C77" s="158"/>
      <c r="D77" s="161" t="s">
        <v>4</v>
      </c>
      <c r="E77" s="164"/>
      <c r="F77" s="157" t="s">
        <v>5</v>
      </c>
      <c r="G77" s="161"/>
    </row>
    <row r="78" spans="1:7" s="34" customFormat="1" x14ac:dyDescent="0.25">
      <c r="A78" s="156"/>
      <c r="B78" s="9" t="s">
        <v>7</v>
      </c>
      <c r="C78" s="74" t="s">
        <v>8</v>
      </c>
      <c r="D78" s="65" t="s">
        <v>7</v>
      </c>
      <c r="E78" s="66" t="s">
        <v>8</v>
      </c>
      <c r="F78" s="9" t="s">
        <v>7</v>
      </c>
      <c r="G78" s="75" t="s">
        <v>8</v>
      </c>
    </row>
    <row r="79" spans="1:7" s="34" customFormat="1" ht="15" customHeight="1" x14ac:dyDescent="0.25">
      <c r="A79" s="105" t="s">
        <v>73</v>
      </c>
      <c r="B79" s="17">
        <v>29</v>
      </c>
      <c r="C79" s="115">
        <f>B79/B$83</f>
        <v>2.3311897106109324E-2</v>
      </c>
      <c r="D79" s="21">
        <v>3</v>
      </c>
      <c r="E79" s="115">
        <f>D79/D$83</f>
        <v>1.1194029850746268E-2</v>
      </c>
      <c r="F79" s="21">
        <v>32</v>
      </c>
      <c r="G79" s="116">
        <f>F79/F$83</f>
        <v>2.1164021164021163E-2</v>
      </c>
    </row>
    <row r="80" spans="1:7" s="34" customFormat="1" ht="15" customHeight="1" x14ac:dyDescent="0.25">
      <c r="A80" s="108" t="s">
        <v>74</v>
      </c>
      <c r="B80" s="76">
        <v>415</v>
      </c>
      <c r="C80" s="115">
        <f t="shared" ref="C80:C82" si="9">B80/B$83</f>
        <v>0.33360128617363344</v>
      </c>
      <c r="D80" s="77">
        <v>68</v>
      </c>
      <c r="E80" s="115">
        <f t="shared" ref="E80:E82" si="10">D80/D$83</f>
        <v>0.2537313432835821</v>
      </c>
      <c r="F80" s="21">
        <v>483</v>
      </c>
      <c r="G80" s="116">
        <f t="shared" ref="G80:G82" si="11">F80/F$83</f>
        <v>0.31944444444444442</v>
      </c>
    </row>
    <row r="81" spans="1:8" s="34" customFormat="1" ht="15" customHeight="1" x14ac:dyDescent="0.25">
      <c r="A81" s="108" t="s">
        <v>75</v>
      </c>
      <c r="B81" s="76">
        <v>26</v>
      </c>
      <c r="C81" s="115">
        <f t="shared" si="9"/>
        <v>2.0900321543408359E-2</v>
      </c>
      <c r="D81" s="77">
        <v>7</v>
      </c>
      <c r="E81" s="115">
        <f t="shared" si="10"/>
        <v>2.6119402985074626E-2</v>
      </c>
      <c r="F81" s="21">
        <v>33</v>
      </c>
      <c r="G81" s="116">
        <f t="shared" si="11"/>
        <v>2.1825396825396824E-2</v>
      </c>
    </row>
    <row r="82" spans="1:8" s="34" customFormat="1" ht="15" customHeight="1" x14ac:dyDescent="0.25">
      <c r="A82" s="108" t="s">
        <v>76</v>
      </c>
      <c r="B82" s="76">
        <v>774</v>
      </c>
      <c r="C82" s="115">
        <f t="shared" si="9"/>
        <v>0.62218649517684887</v>
      </c>
      <c r="D82" s="77">
        <v>190</v>
      </c>
      <c r="E82" s="115">
        <f t="shared" si="10"/>
        <v>0.70895522388059706</v>
      </c>
      <c r="F82" s="21">
        <v>964</v>
      </c>
      <c r="G82" s="116">
        <f t="shared" si="11"/>
        <v>0.63756613756613756</v>
      </c>
    </row>
    <row r="83" spans="1:8" s="34" customFormat="1" x14ac:dyDescent="0.25">
      <c r="A83" s="109" t="s">
        <v>77</v>
      </c>
      <c r="B83" s="53">
        <f t="shared" ref="B83:G83" si="12">SUM(B79:B82)</f>
        <v>1244</v>
      </c>
      <c r="C83" s="71">
        <f t="shared" si="12"/>
        <v>1</v>
      </c>
      <c r="D83" s="32">
        <f t="shared" si="12"/>
        <v>268</v>
      </c>
      <c r="E83" s="78">
        <f t="shared" si="12"/>
        <v>1</v>
      </c>
      <c r="F83" s="32">
        <f t="shared" si="12"/>
        <v>1512</v>
      </c>
      <c r="G83" s="62">
        <f t="shared" si="12"/>
        <v>1</v>
      </c>
    </row>
    <row r="84" spans="1:8" s="34" customFormat="1" x14ac:dyDescent="0.25">
      <c r="A84" s="107"/>
      <c r="C84" s="73"/>
      <c r="E84" s="73"/>
    </row>
    <row r="85" spans="1:8" s="34" customFormat="1" x14ac:dyDescent="0.25">
      <c r="A85" s="155" t="s">
        <v>78</v>
      </c>
      <c r="B85" s="157" t="s">
        <v>3</v>
      </c>
      <c r="C85" s="158"/>
      <c r="D85" s="161" t="s">
        <v>4</v>
      </c>
      <c r="E85" s="164"/>
      <c r="F85" s="157" t="s">
        <v>5</v>
      </c>
      <c r="G85" s="161"/>
    </row>
    <row r="86" spans="1:8" s="34" customFormat="1" x14ac:dyDescent="0.25">
      <c r="A86" s="156"/>
      <c r="B86" s="63" t="s">
        <v>7</v>
      </c>
      <c r="C86" s="64" t="s">
        <v>8</v>
      </c>
      <c r="D86" s="61" t="s">
        <v>7</v>
      </c>
      <c r="E86" s="79" t="s">
        <v>8</v>
      </c>
      <c r="F86" s="63" t="s">
        <v>7</v>
      </c>
      <c r="G86" s="67" t="s">
        <v>8</v>
      </c>
    </row>
    <row r="87" spans="1:8" s="34" customFormat="1" x14ac:dyDescent="0.25">
      <c r="A87" s="105" t="s">
        <v>79</v>
      </c>
      <c r="B87" s="17">
        <v>177</v>
      </c>
      <c r="C87" s="115">
        <f>B87/B$92</f>
        <v>0.1416</v>
      </c>
      <c r="D87" s="21">
        <v>36</v>
      </c>
      <c r="E87" s="115">
        <f>D87/D$92</f>
        <v>0.13382899628252787</v>
      </c>
      <c r="F87" s="21">
        <v>213</v>
      </c>
      <c r="G87" s="116">
        <f>F87/F$92</f>
        <v>0.1402238314680711</v>
      </c>
    </row>
    <row r="88" spans="1:8" x14ac:dyDescent="0.25">
      <c r="A88" s="108" t="s">
        <v>80</v>
      </c>
      <c r="B88" s="76">
        <v>74</v>
      </c>
      <c r="C88" s="115">
        <f t="shared" ref="C88:C91" si="13">B88/B$92</f>
        <v>5.9200000000000003E-2</v>
      </c>
      <c r="D88" s="77">
        <v>13</v>
      </c>
      <c r="E88" s="115">
        <f t="shared" ref="E88:E91" si="14">D88/D$92</f>
        <v>4.8327137546468404E-2</v>
      </c>
      <c r="F88" s="21">
        <v>87</v>
      </c>
      <c r="G88" s="116">
        <f t="shared" ref="G88:G91" si="15">F88/F$92</f>
        <v>5.7274522712310733E-2</v>
      </c>
      <c r="H88" s="85"/>
    </row>
    <row r="89" spans="1:8" s="34" customFormat="1" x14ac:dyDescent="0.25">
      <c r="A89" s="108" t="s">
        <v>81</v>
      </c>
      <c r="B89" s="76">
        <v>892</v>
      </c>
      <c r="C89" s="115">
        <f t="shared" si="13"/>
        <v>0.71360000000000001</v>
      </c>
      <c r="D89" s="77">
        <v>196</v>
      </c>
      <c r="E89" s="115">
        <f t="shared" si="14"/>
        <v>0.72862453531598514</v>
      </c>
      <c r="F89" s="21">
        <v>1088</v>
      </c>
      <c r="G89" s="116">
        <f t="shared" si="15"/>
        <v>0.71626069782751811</v>
      </c>
      <c r="H89" s="85"/>
    </row>
    <row r="90" spans="1:8" x14ac:dyDescent="0.25">
      <c r="A90" s="108" t="s">
        <v>73</v>
      </c>
      <c r="B90" s="76">
        <v>89</v>
      </c>
      <c r="C90" s="115">
        <f t="shared" si="13"/>
        <v>7.1199999999999999E-2</v>
      </c>
      <c r="D90" s="77">
        <v>22</v>
      </c>
      <c r="E90" s="115">
        <f t="shared" si="14"/>
        <v>8.1784386617100371E-2</v>
      </c>
      <c r="F90" s="21">
        <v>111</v>
      </c>
      <c r="G90" s="116">
        <f t="shared" si="15"/>
        <v>7.307439104674128E-2</v>
      </c>
    </row>
    <row r="91" spans="1:8" x14ac:dyDescent="0.25">
      <c r="A91" s="108" t="s">
        <v>82</v>
      </c>
      <c r="B91" s="76">
        <v>18</v>
      </c>
      <c r="C91" s="115">
        <f t="shared" si="13"/>
        <v>1.44E-2</v>
      </c>
      <c r="D91" s="77">
        <v>2</v>
      </c>
      <c r="E91" s="115">
        <f t="shared" si="14"/>
        <v>7.4349442379182153E-3</v>
      </c>
      <c r="F91" s="21">
        <v>20</v>
      </c>
      <c r="G91" s="116">
        <f t="shared" si="15"/>
        <v>1.3166556945358789E-2</v>
      </c>
    </row>
    <row r="92" spans="1:8" x14ac:dyDescent="0.25">
      <c r="A92" s="106" t="s">
        <v>77</v>
      </c>
      <c r="B92" s="53">
        <f t="shared" ref="B92:G92" si="16">SUM(B87:B91)</f>
        <v>1250</v>
      </c>
      <c r="C92" s="71">
        <f t="shared" si="16"/>
        <v>1</v>
      </c>
      <c r="D92" s="32">
        <f t="shared" si="16"/>
        <v>269</v>
      </c>
      <c r="E92" s="71">
        <f t="shared" si="16"/>
        <v>1</v>
      </c>
      <c r="F92" s="32">
        <f t="shared" si="16"/>
        <v>1519</v>
      </c>
      <c r="G92" s="62">
        <f t="shared" si="16"/>
        <v>1</v>
      </c>
    </row>
    <row r="93" spans="1:8" x14ac:dyDescent="0.25">
      <c r="A93" s="107"/>
      <c r="C93" s="80"/>
      <c r="E93" s="73"/>
    </row>
    <row r="94" spans="1:8" x14ac:dyDescent="0.25">
      <c r="A94" s="162" t="s">
        <v>83</v>
      </c>
      <c r="B94" s="157" t="s">
        <v>3</v>
      </c>
      <c r="C94" s="158"/>
      <c r="D94" s="161" t="s">
        <v>4</v>
      </c>
      <c r="E94" s="164"/>
      <c r="F94" s="157" t="s">
        <v>5</v>
      </c>
      <c r="G94" s="161"/>
    </row>
    <row r="95" spans="1:8" x14ac:dyDescent="0.25">
      <c r="A95" s="163"/>
      <c r="B95" s="9" t="s">
        <v>7</v>
      </c>
      <c r="C95" s="74" t="s">
        <v>8</v>
      </c>
      <c r="D95" s="65" t="s">
        <v>7</v>
      </c>
      <c r="E95" s="66" t="s">
        <v>8</v>
      </c>
      <c r="F95" s="9" t="s">
        <v>7</v>
      </c>
      <c r="G95" s="75" t="s">
        <v>8</v>
      </c>
    </row>
    <row r="96" spans="1:8" x14ac:dyDescent="0.25">
      <c r="A96" s="108" t="s">
        <v>84</v>
      </c>
      <c r="B96" s="76">
        <v>16</v>
      </c>
      <c r="C96" s="117">
        <f>B96/B$105</f>
        <v>1.132342533616419E-2</v>
      </c>
      <c r="D96" s="77">
        <v>3</v>
      </c>
      <c r="E96" s="117">
        <f>D96/D$105</f>
        <v>1.0273972602739725E-2</v>
      </c>
      <c r="F96" s="81">
        <v>19</v>
      </c>
      <c r="G96" s="118">
        <f>F96/F$105</f>
        <v>1.1143695014662757E-2</v>
      </c>
    </row>
    <row r="97" spans="1:7" x14ac:dyDescent="0.25">
      <c r="A97" s="108" t="s">
        <v>85</v>
      </c>
      <c r="B97" s="76">
        <v>109</v>
      </c>
      <c r="C97" s="117">
        <f t="shared" ref="C97:C103" si="17">B97/B$105</f>
        <v>7.7140835102618543E-2</v>
      </c>
      <c r="D97" s="77">
        <v>19</v>
      </c>
      <c r="E97" s="117">
        <f t="shared" ref="E97:E104" si="18">D97/D$105</f>
        <v>6.5068493150684928E-2</v>
      </c>
      <c r="F97" s="81">
        <v>128</v>
      </c>
      <c r="G97" s="118">
        <f t="shared" ref="G97:G104" si="19">F97/F$105</f>
        <v>7.5073313782991202E-2</v>
      </c>
    </row>
    <row r="98" spans="1:7" x14ac:dyDescent="0.25">
      <c r="A98" s="108" t="s">
        <v>86</v>
      </c>
      <c r="B98" s="76">
        <v>225</v>
      </c>
      <c r="C98" s="117">
        <f t="shared" si="17"/>
        <v>0.15923566878980891</v>
      </c>
      <c r="D98" s="77">
        <v>39</v>
      </c>
      <c r="E98" s="117">
        <f t="shared" si="18"/>
        <v>0.13356164383561644</v>
      </c>
      <c r="F98" s="81">
        <v>264</v>
      </c>
      <c r="G98" s="118">
        <f t="shared" si="19"/>
        <v>0.15483870967741936</v>
      </c>
    </row>
    <row r="99" spans="1:7" x14ac:dyDescent="0.25">
      <c r="A99" s="82" t="s">
        <v>87</v>
      </c>
      <c r="B99" s="76">
        <v>297</v>
      </c>
      <c r="C99" s="117">
        <f t="shared" si="17"/>
        <v>0.21019108280254778</v>
      </c>
      <c r="D99" s="77">
        <v>46</v>
      </c>
      <c r="E99" s="117">
        <f t="shared" si="18"/>
        <v>0.15753424657534246</v>
      </c>
      <c r="F99" s="81">
        <v>343</v>
      </c>
      <c r="G99" s="118">
        <f t="shared" si="19"/>
        <v>0.20117302052785924</v>
      </c>
    </row>
    <row r="100" spans="1:7" x14ac:dyDescent="0.25">
      <c r="A100" s="108" t="s">
        <v>88</v>
      </c>
      <c r="B100" s="76">
        <v>4</v>
      </c>
      <c r="C100" s="117">
        <f t="shared" si="17"/>
        <v>2.8308563340410475E-3</v>
      </c>
      <c r="D100" s="77">
        <v>4</v>
      </c>
      <c r="E100" s="117">
        <f t="shared" si="18"/>
        <v>1.3698630136986301E-2</v>
      </c>
      <c r="F100" s="81">
        <v>8</v>
      </c>
      <c r="G100" s="118">
        <f t="shared" si="19"/>
        <v>4.6920821114369501E-3</v>
      </c>
    </row>
    <row r="101" spans="1:7" x14ac:dyDescent="0.25">
      <c r="A101" s="108" t="s">
        <v>89</v>
      </c>
      <c r="B101" s="76">
        <v>8</v>
      </c>
      <c r="C101" s="117">
        <f t="shared" si="17"/>
        <v>5.661712668082095E-3</v>
      </c>
      <c r="D101" s="77">
        <v>2</v>
      </c>
      <c r="E101" s="117">
        <f t="shared" si="18"/>
        <v>6.8493150684931503E-3</v>
      </c>
      <c r="F101" s="81">
        <v>10</v>
      </c>
      <c r="G101" s="118">
        <f t="shared" si="19"/>
        <v>5.8651026392961877E-3</v>
      </c>
    </row>
    <row r="102" spans="1:7" x14ac:dyDescent="0.25">
      <c r="A102" s="108" t="s">
        <v>90</v>
      </c>
      <c r="B102" s="76">
        <v>697</v>
      </c>
      <c r="C102" s="117">
        <f t="shared" si="17"/>
        <v>0.49327671620665253</v>
      </c>
      <c r="D102" s="77">
        <v>165</v>
      </c>
      <c r="E102" s="117">
        <f t="shared" si="18"/>
        <v>0.56506849315068497</v>
      </c>
      <c r="F102" s="81">
        <v>862</v>
      </c>
      <c r="G102" s="118">
        <f t="shared" si="19"/>
        <v>0.50557184750733142</v>
      </c>
    </row>
    <row r="103" spans="1:7" x14ac:dyDescent="0.25">
      <c r="A103" s="108" t="s">
        <v>91</v>
      </c>
      <c r="B103" s="76">
        <v>6</v>
      </c>
      <c r="C103" s="117">
        <f t="shared" si="17"/>
        <v>4.246284501061571E-3</v>
      </c>
      <c r="D103" s="77">
        <v>0</v>
      </c>
      <c r="E103" s="117">
        <f t="shared" si="18"/>
        <v>0</v>
      </c>
      <c r="F103" s="81">
        <v>6</v>
      </c>
      <c r="G103" s="118">
        <f t="shared" si="19"/>
        <v>3.5190615835777126E-3</v>
      </c>
    </row>
    <row r="104" spans="1:7" x14ac:dyDescent="0.25">
      <c r="A104" s="110" t="s">
        <v>92</v>
      </c>
      <c r="B104" s="76">
        <v>51</v>
      </c>
      <c r="C104" s="117">
        <f>B104/B$105</f>
        <v>3.6093418259023353E-2</v>
      </c>
      <c r="D104" s="77">
        <v>14</v>
      </c>
      <c r="E104" s="117">
        <f t="shared" si="18"/>
        <v>4.7945205479452052E-2</v>
      </c>
      <c r="F104" s="81">
        <v>65</v>
      </c>
      <c r="G104" s="118">
        <f t="shared" si="19"/>
        <v>3.8123167155425221E-2</v>
      </c>
    </row>
    <row r="105" spans="1:7" x14ac:dyDescent="0.25">
      <c r="A105" s="111" t="s">
        <v>77</v>
      </c>
      <c r="B105" s="53">
        <f>SUM(B96:B104)</f>
        <v>1413</v>
      </c>
      <c r="C105" s="56">
        <f t="shared" ref="C105:G105" si="20">SUM(C96:C104)</f>
        <v>1</v>
      </c>
      <c r="D105" s="32">
        <f t="shared" si="20"/>
        <v>292</v>
      </c>
      <c r="E105" s="56">
        <f t="shared" si="20"/>
        <v>1</v>
      </c>
      <c r="F105" s="83">
        <f t="shared" si="20"/>
        <v>1705</v>
      </c>
      <c r="G105" s="84">
        <f t="shared" si="20"/>
        <v>1.0000000000000002</v>
      </c>
    </row>
    <row r="106" spans="1:7" x14ac:dyDescent="0.25">
      <c r="A106" s="98"/>
    </row>
    <row r="107" spans="1:7" x14ac:dyDescent="0.25">
      <c r="A107" s="127" t="s">
        <v>95</v>
      </c>
    </row>
    <row r="108" spans="1:7" x14ac:dyDescent="0.25">
      <c r="A108" s="128" t="s">
        <v>0</v>
      </c>
      <c r="B108" s="128"/>
      <c r="C108" s="128"/>
    </row>
    <row r="109" spans="1:7" x14ac:dyDescent="0.25">
      <c r="A109" s="129" t="s">
        <v>96</v>
      </c>
      <c r="B109" s="129"/>
      <c r="C109" s="129"/>
    </row>
  </sheetData>
  <mergeCells count="40">
    <mergeCell ref="B68:C68"/>
    <mergeCell ref="D68:E68"/>
    <mergeCell ref="F68:G68"/>
    <mergeCell ref="A94:A95"/>
    <mergeCell ref="B94:C94"/>
    <mergeCell ref="D94:E94"/>
    <mergeCell ref="F94:G94"/>
    <mergeCell ref="A77:A78"/>
    <mergeCell ref="B77:C77"/>
    <mergeCell ref="D77:E77"/>
    <mergeCell ref="F77:G77"/>
    <mergeCell ref="A85:A86"/>
    <mergeCell ref="B85:C85"/>
    <mergeCell ref="D85:E85"/>
    <mergeCell ref="F85:G85"/>
    <mergeCell ref="A1:H1"/>
    <mergeCell ref="I2:K2"/>
    <mergeCell ref="A3:A5"/>
    <mergeCell ref="B3:H3"/>
    <mergeCell ref="C4:D4"/>
    <mergeCell ref="E4:F4"/>
    <mergeCell ref="G4:H4"/>
    <mergeCell ref="I3:K4"/>
    <mergeCell ref="A2:H2"/>
    <mergeCell ref="A108:C108"/>
    <mergeCell ref="A109:C109"/>
    <mergeCell ref="B8:B10"/>
    <mergeCell ref="A15:H15"/>
    <mergeCell ref="B18:B23"/>
    <mergeCell ref="A25:H25"/>
    <mergeCell ref="B26:B27"/>
    <mergeCell ref="B30:B31"/>
    <mergeCell ref="A34:A36"/>
    <mergeCell ref="B38:B42"/>
    <mergeCell ref="B44:B46"/>
    <mergeCell ref="A57:A58"/>
    <mergeCell ref="B57:C57"/>
    <mergeCell ref="D57:E57"/>
    <mergeCell ref="F57:G57"/>
    <mergeCell ref="A68:A69"/>
  </mergeCells>
  <printOptions horizontalCentered="1"/>
  <pageMargins left="0.7" right="0.7" top="0.75" bottom="0.75" header="0.3" footer="0.3"/>
  <pageSetup scale="63" fitToHeight="2" orientation="portrait" horizontalDpi="1200" verticalDpi="1200" r:id="rId1"/>
  <rowBreaks count="1" manualBreakCount="1">
    <brk id="46" max="16383" man="1"/>
  </rowBreaks>
  <ignoredErrors>
    <ignoredError sqref="F6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718b05-53be-4742-9cad-e17942751ccd">
      <Terms xmlns="http://schemas.microsoft.com/office/infopath/2007/PartnerControls"/>
    </lcf76f155ced4ddcb4097134ff3c332f>
    <_ip_UnifiedCompliancePolicyUIAction xmlns="http://schemas.microsoft.com/sharepoint/v3" xsi:nil="true"/>
    <TaxCatchAll xmlns="20b110ff-c192-4e90-87e9-25e5f2e710b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15DD69CDB40245881D0AA00E137636" ma:contentTypeVersion="20" ma:contentTypeDescription="Create a new document." ma:contentTypeScope="" ma:versionID="b642a76a407f9bbfd048f14062d190f3">
  <xsd:schema xmlns:xsd="http://www.w3.org/2001/XMLSchema" xmlns:xs="http://www.w3.org/2001/XMLSchema" xmlns:p="http://schemas.microsoft.com/office/2006/metadata/properties" xmlns:ns1="http://schemas.microsoft.com/sharepoint/v3" xmlns:ns2="63718b05-53be-4742-9cad-e17942751ccd" xmlns:ns3="20b110ff-c192-4e90-87e9-25e5f2e710b3" targetNamespace="http://schemas.microsoft.com/office/2006/metadata/properties" ma:root="true" ma:fieldsID="274c8b7e4809b83d19205c8746f0cb48" ns1:_="" ns2:_="" ns3:_="">
    <xsd:import namespace="http://schemas.microsoft.com/sharepoint/v3"/>
    <xsd:import namespace="63718b05-53be-4742-9cad-e17942751ccd"/>
    <xsd:import namespace="20b110ff-c192-4e90-87e9-25e5f2e71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18b05-53be-4742-9cad-e17942751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529b43b-f1ef-4cba-aaa1-48c64b82b3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10ff-c192-4e90-87e9-25e5f2e710b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1d326bc-51fe-4b6c-b61d-5047a50b1330}" ma:internalName="TaxCatchAll" ma:showField="CatchAllData" ma:web="20b110ff-c192-4e90-87e9-25e5f2e71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D7DA8B-31E4-457E-917E-55CF360C98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66F12D-48C6-4094-AE2C-845E9CC2AB7F}">
  <ds:schemaRefs>
    <ds:schemaRef ds:uri="63718b05-53be-4742-9cad-e17942751ccd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20b110ff-c192-4e90-87e9-25e5f2e710b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77B10BE-0890-4EE7-B624-1831C0BAA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718b05-53be-4742-9cad-e17942751ccd"/>
    <ds:schemaRef ds:uri="20b110ff-c192-4e90-87e9-25e5f2e71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at8797</dc:creator>
  <cp:keywords/>
  <dc:description/>
  <cp:lastModifiedBy>Kaczmarek, Martie (Office of Inst. Research &amp; Assessme</cp:lastModifiedBy>
  <cp:revision/>
  <cp:lastPrinted>2025-03-12T15:58:47Z</cp:lastPrinted>
  <dcterms:created xsi:type="dcterms:W3CDTF">2023-04-06T19:36:03Z</dcterms:created>
  <dcterms:modified xsi:type="dcterms:W3CDTF">2025-03-12T16:32:14Z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0x0101002315DD69CDB40245881D0AA00E137636</vt:lpwstr>
  </property>
  <property fmtid="{D5CDD505-2E9C-101B-9397-08002B2CF9AE}" pid="3" name="MediaServiceImageTags">
    <vt:lpwstr/>
  </property>
</Properties>
</file>