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csu.sharepoint.com/sites/BSO-BudgetOffice/Shared Documents/General/Budget FY23/FY23 Budgets Submitted by Division (UPBC)/"/>
    </mc:Choice>
  </mc:AlternateContent>
  <xr:revisionPtr revIDLastSave="0" documentId="8_{BCBEC56A-0CCA-4213-AB85-4E886B5C5716}" xr6:coauthVersionLast="47" xr6:coauthVersionMax="47" xr10:uidLastSave="{00000000-0000-0000-0000-000000000000}"/>
  <bookViews>
    <workbookView xWindow="32811" yWindow="-103" windowWidth="33120" windowHeight="18120" tabRatio="864" xr2:uid="{E4DA4EB8-A467-40E2-8C31-C681FE76A95C}"/>
  </bookViews>
  <sheets>
    <sheet name="UPBC Summary of Submissions-Rev" sheetId="23" r:id="rId1"/>
    <sheet name="CIO-Information Technology" sheetId="19" r:id="rId2"/>
    <sheet name="COO-Facilities" sheetId="22" r:id="rId3"/>
    <sheet name="OIRA-Institutional Research" sheetId="20" r:id="rId4"/>
    <sheet name="OEI - Equity &amp; Inclusion" sheetId="2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1" l="1"/>
  <c r="D5" i="21" s="1"/>
  <c r="F7" i="23"/>
  <c r="E6" i="23"/>
  <c r="F6" i="23" s="1"/>
  <c r="D6" i="23"/>
  <c r="C6" i="23"/>
  <c r="D5" i="23"/>
  <c r="D9" i="23" s="1"/>
  <c r="C5" i="23"/>
  <c r="C9" i="23" s="1"/>
  <c r="B5" i="23"/>
  <c r="G9" i="22"/>
  <c r="F9" i="22"/>
  <c r="E9" i="22"/>
  <c r="B9" i="22"/>
  <c r="C9" i="22"/>
  <c r="G5" i="21"/>
  <c r="F5" i="21"/>
  <c r="E5" i="21"/>
  <c r="C5" i="21"/>
  <c r="B5" i="21"/>
  <c r="G5" i="20"/>
  <c r="F5" i="20"/>
  <c r="E5" i="20"/>
  <c r="D5" i="20"/>
  <c r="B5" i="20"/>
  <c r="C5" i="20"/>
  <c r="B8" i="23" l="1"/>
  <c r="F8" i="23" s="1"/>
  <c r="B9" i="23"/>
  <c r="D9" i="22"/>
  <c r="C6" i="19"/>
  <c r="D6" i="19" s="1"/>
  <c r="G17" i="19" l="1"/>
  <c r="F17" i="19"/>
  <c r="E17" i="19"/>
  <c r="C17" i="19"/>
  <c r="B17" i="19"/>
  <c r="D17" i="19"/>
  <c r="E5" i="23" l="1"/>
  <c r="E9" i="23" l="1"/>
  <c r="F5" i="23"/>
  <c r="F9" i="23" s="1"/>
</calcChain>
</file>

<file path=xl/sharedStrings.xml><?xml version="1.0" encoding="utf-8"?>
<sst xmlns="http://schemas.openxmlformats.org/spreadsheetml/2006/main" count="69" uniqueCount="41">
  <si>
    <t>Divisions</t>
  </si>
  <si>
    <t>One-Time Requests</t>
  </si>
  <si>
    <t>Total Requests</t>
  </si>
  <si>
    <t>Base Budget DPS/OE Requests</t>
  </si>
  <si>
    <t>Total FY22 Budget Requests</t>
  </si>
  <si>
    <t>Total Request</t>
  </si>
  <si>
    <t>FY23 Budget Process Summary of Extraordinary Submissions to UPBC</t>
  </si>
  <si>
    <t>Participate in the VALUE Institute to have 3 of CCSU's General Education Learning Outcomes nationally scored - Written Communication, Critical Thinking, and Quantitative Reasoning</t>
  </si>
  <si>
    <t>ITC Software Requests</t>
  </si>
  <si>
    <t>Part-time support (UAs) to increase number of agents at helpdesk</t>
  </si>
  <si>
    <t>Axon Software (Annual</t>
  </si>
  <si>
    <t>Everbridge (critical alert)</t>
  </si>
  <si>
    <t>Classroom technology licensing for instructor stations</t>
  </si>
  <si>
    <t>Logging and Alerting Software (Varonis)</t>
  </si>
  <si>
    <t>Axon body cameras</t>
  </si>
  <si>
    <t>Marcus White Annex (Computer lab) upgrades</t>
  </si>
  <si>
    <t>Classroom Technology Refresh</t>
  </si>
  <si>
    <t>Computer Refresh</t>
  </si>
  <si>
    <t>Firewalls (Palo Alto)</t>
  </si>
  <si>
    <t>Drop In Center-custodial services ($18,000-$26,000)</t>
  </si>
  <si>
    <t xml:space="preserve">Contract custodial cost increases (typically Jan and July per union contract and CT DOL standard wage law) ($90,000 or $180,000) </t>
  </si>
  <si>
    <t>Campus Eversource electricity cost increases ($250,000 to $300,000)</t>
  </si>
  <si>
    <t>Energy Center control upgrades</t>
  </si>
  <si>
    <t>COO - Facilities</t>
  </si>
  <si>
    <t>Capital Equipment Requests</t>
  </si>
  <si>
    <t>Item</t>
  </si>
  <si>
    <t>Fringe Benefit</t>
  </si>
  <si>
    <t>FT Salary Costs</t>
  </si>
  <si>
    <t>FT Base Budget - Positions</t>
  </si>
  <si>
    <t>Total Base Salary &amp; Fringe - Positions</t>
  </si>
  <si>
    <t>Willard DiLoreto Parking Garage Operating Costs Annualized</t>
  </si>
  <si>
    <t>Transit van or equivalent (3 @ $30K each)</t>
  </si>
  <si>
    <t>CIO - Information Technology</t>
  </si>
  <si>
    <t>* Withdrew this request since they have since secured funds thru the Davis Foundation.</t>
  </si>
  <si>
    <t>OIRA - Institutional Research *</t>
  </si>
  <si>
    <t>Update Network Core*</t>
  </si>
  <si>
    <t>* This request is removed due to Infrastructure funds received from System office</t>
  </si>
  <si>
    <t>OEI - Equity &amp; Inclusion **</t>
  </si>
  <si>
    <t>** Revised from Admin 1 to Admin II</t>
  </si>
  <si>
    <t>Admin 1/Program Assistant - Womans Center *</t>
  </si>
  <si>
    <t>* Admin 1 to Admin II (There are no Admin I positions for this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</si>
</sst>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0" fontId="5" fillId="0" borderId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/>
    </xf>
    <xf numFmtId="164" fontId="3" fillId="0" borderId="0" xfId="1" applyNumberFormat="1" applyFont="1"/>
    <xf numFmtId="0" fontId="4" fillId="2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/>
    <xf numFmtId="0" fontId="4" fillId="2" borderId="1" xfId="1" applyFont="1" applyFill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164" fontId="3" fillId="0" borderId="1" xfId="8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6" fontId="3" fillId="0" borderId="1" xfId="0" applyNumberFormat="1" applyFont="1" applyBorder="1" applyAlignment="1">
      <alignment horizontal="right" vertical="top" wrapText="1"/>
    </xf>
    <xf numFmtId="0" fontId="3" fillId="0" borderId="0" xfId="0" applyFont="1"/>
    <xf numFmtId="0" fontId="6" fillId="0" borderId="1" xfId="0" applyFont="1" applyBorder="1" applyAlignment="1">
      <alignment vertical="top" wrapText="1"/>
    </xf>
    <xf numFmtId="164" fontId="6" fillId="0" borderId="1" xfId="8" applyNumberFormat="1" applyFont="1" applyBorder="1" applyAlignment="1">
      <alignment vertical="top" wrapText="1"/>
    </xf>
    <xf numFmtId="164" fontId="6" fillId="0" borderId="1" xfId="1" applyNumberFormat="1" applyFont="1" applyBorder="1" applyAlignment="1">
      <alignment vertical="top" wrapText="1"/>
    </xf>
    <xf numFmtId="165" fontId="6" fillId="0" borderId="1" xfId="1" applyNumberFormat="1" applyFont="1" applyBorder="1" applyAlignment="1">
      <alignment vertical="top" wrapText="1"/>
    </xf>
    <xf numFmtId="0" fontId="11" fillId="0" borderId="0" xfId="0" applyFont="1"/>
    <xf numFmtId="0" fontId="6" fillId="0" borderId="1" xfId="0" applyFont="1" applyBorder="1" applyAlignment="1">
      <alignment vertical="center" wrapText="1"/>
    </xf>
    <xf numFmtId="164" fontId="6" fillId="0" borderId="1" xfId="8" applyNumberFormat="1" applyFont="1" applyBorder="1" applyAlignment="1">
      <alignment vertical="center" wrapText="1"/>
    </xf>
    <xf numFmtId="164" fontId="6" fillId="0" borderId="1" xfId="1" applyNumberFormat="1" applyFont="1" applyBorder="1"/>
    <xf numFmtId="165" fontId="6" fillId="0" borderId="1" xfId="1" applyNumberFormat="1" applyFont="1" applyBorder="1"/>
    <xf numFmtId="0" fontId="3" fillId="0" borderId="1" xfId="0" applyFont="1" applyBorder="1" applyAlignment="1">
      <alignment vertical="center" wrapText="1"/>
    </xf>
    <xf numFmtId="164" fontId="3" fillId="0" borderId="1" xfId="8" applyNumberFormat="1" applyFont="1" applyBorder="1" applyAlignment="1">
      <alignment vertical="center" wrapText="1"/>
    </xf>
    <xf numFmtId="164" fontId="3" fillId="0" borderId="1" xfId="1" applyNumberFormat="1" applyFont="1" applyBorder="1"/>
    <xf numFmtId="165" fontId="3" fillId="0" borderId="1" xfId="1" applyNumberFormat="1" applyFont="1" applyBorder="1"/>
    <xf numFmtId="0" fontId="4" fillId="2" borderId="1" xfId="0" applyFont="1" applyFill="1" applyBorder="1"/>
    <xf numFmtId="0" fontId="4" fillId="3" borderId="1" xfId="1" applyFont="1" applyFill="1" applyBorder="1" applyAlignment="1">
      <alignment horizontal="center" wrapText="1"/>
    </xf>
    <xf numFmtId="164" fontId="4" fillId="3" borderId="1" xfId="1" applyNumberFormat="1" applyFont="1" applyFill="1" applyBorder="1"/>
    <xf numFmtId="0" fontId="4" fillId="3" borderId="1" xfId="1" applyFont="1" applyFill="1" applyBorder="1" applyAlignment="1">
      <alignment horizontal="center"/>
    </xf>
    <xf numFmtId="4" fontId="12" fillId="0" borderId="1" xfId="0" applyNumberFormat="1" applyFont="1" applyBorder="1" applyAlignment="1">
      <alignment vertical="top" wrapText="1"/>
    </xf>
    <xf numFmtId="4" fontId="12" fillId="0" borderId="1" xfId="8" applyNumberFormat="1" applyFont="1" applyBorder="1" applyAlignment="1">
      <alignment vertical="top" wrapText="1"/>
    </xf>
    <xf numFmtId="4" fontId="12" fillId="0" borderId="1" xfId="1" applyNumberFormat="1" applyFont="1" applyBorder="1" applyAlignment="1">
      <alignment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center" wrapText="1"/>
    </xf>
    <xf numFmtId="164" fontId="12" fillId="0" borderId="1" xfId="8" applyNumberFormat="1" applyFont="1" applyBorder="1" applyAlignment="1">
      <alignment vertical="center" wrapText="1"/>
    </xf>
    <xf numFmtId="164" fontId="12" fillId="0" borderId="1" xfId="1" applyNumberFormat="1" applyFont="1" applyBorder="1"/>
    <xf numFmtId="164" fontId="13" fillId="0" borderId="1" xfId="1" applyNumberFormat="1" applyFont="1" applyBorder="1"/>
    <xf numFmtId="0" fontId="2" fillId="0" borderId="0" xfId="1" applyFont="1" applyAlignment="1">
      <alignment horizontal="center"/>
    </xf>
  </cellXfs>
  <cellStyles count="9">
    <cellStyle name="Comma" xfId="8" builtinId="3"/>
    <cellStyle name="Currency 3" xfId="4" xr:uid="{A2214467-6A61-4CDE-BF48-C7E131C58B83}"/>
    <cellStyle name="Currency 9" xfId="5" xr:uid="{703F4D56-3135-45E7-930C-1FF46E5D17E3}"/>
    <cellStyle name="Hyperlink 2" xfId="7" xr:uid="{4B418640-C644-4E42-8327-0635D72E3043}"/>
    <cellStyle name="Normal" xfId="0" builtinId="0"/>
    <cellStyle name="Normal 2" xfId="2" xr:uid="{65B3F51C-9C3B-40FC-9B40-4859FD0E04F1}"/>
    <cellStyle name="Normal 28 2" xfId="3" xr:uid="{4E89EC05-D76F-4876-ADF2-FD43A5920A8D}"/>
    <cellStyle name="Normal 29" xfId="6" xr:uid="{53205D28-1CBE-4150-9320-64A9C1A5D808}"/>
    <cellStyle name="Normal 3 10 2" xfId="1" xr:uid="{888DDD25-88E9-46BA-9BB2-4D57F7D41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EA1A3-4087-48C4-A787-32A14A702DA4}">
  <sheetPr>
    <pageSetUpPr fitToPage="1"/>
  </sheetPr>
  <dimension ref="A1:F15"/>
  <sheetViews>
    <sheetView tabSelected="1" zoomScaleNormal="100" workbookViewId="0">
      <selection activeCell="B8" sqref="B8"/>
    </sheetView>
  </sheetViews>
  <sheetFormatPr defaultColWidth="11.46484375" defaultRowHeight="15.75" x14ac:dyDescent="0.5"/>
  <cols>
    <col min="1" max="1" width="36.53125" style="1" bestFit="1" customWidth="1"/>
    <col min="2" max="2" width="12.19921875" style="1" customWidth="1"/>
    <col min="3" max="3" width="16.46484375" style="1" customWidth="1"/>
    <col min="4" max="5" width="14" style="1" customWidth="1"/>
    <col min="6" max="6" width="16.53125" style="1" bestFit="1" customWidth="1"/>
    <col min="7" max="16384" width="11.46484375" style="1"/>
  </cols>
  <sheetData>
    <row r="1" spans="1:6" ht="17.649999999999999" x14ac:dyDescent="0.5">
      <c r="A1" s="39" t="s">
        <v>6</v>
      </c>
      <c r="B1" s="39"/>
      <c r="C1" s="39"/>
      <c r="D1" s="39"/>
      <c r="E1" s="39"/>
      <c r="F1" s="39"/>
    </row>
    <row r="2" spans="1:6" x14ac:dyDescent="0.5">
      <c r="A2" s="2"/>
      <c r="B2" s="2"/>
      <c r="C2" s="2"/>
      <c r="D2" s="2"/>
      <c r="E2" s="2"/>
      <c r="F2" s="2"/>
    </row>
    <row r="3" spans="1:6" x14ac:dyDescent="0.5">
      <c r="A3" s="3"/>
      <c r="B3" s="3"/>
      <c r="C3" s="3"/>
      <c r="D3" s="2"/>
      <c r="E3" s="2"/>
      <c r="F3" s="2"/>
    </row>
    <row r="4" spans="1:6" ht="55.15" x14ac:dyDescent="0.5">
      <c r="A4" s="7" t="s">
        <v>0</v>
      </c>
      <c r="B4" s="28" t="s">
        <v>29</v>
      </c>
      <c r="C4" s="28" t="s">
        <v>3</v>
      </c>
      <c r="D4" s="28" t="s">
        <v>1</v>
      </c>
      <c r="E4" s="28" t="s">
        <v>24</v>
      </c>
      <c r="F4" s="30" t="s">
        <v>2</v>
      </c>
    </row>
    <row r="5" spans="1:6" x14ac:dyDescent="0.5">
      <c r="A5" s="2" t="s">
        <v>32</v>
      </c>
      <c r="B5" s="4">
        <f>'CIO-Information Technology'!D17</f>
        <v>8788.5</v>
      </c>
      <c r="C5" s="4">
        <f>'CIO-Information Technology'!E17</f>
        <v>341865</v>
      </c>
      <c r="D5" s="4">
        <f>'CIO-Information Technology'!F17</f>
        <v>99000</v>
      </c>
      <c r="E5" s="4">
        <f>'CIO-Information Technology'!G17</f>
        <v>2140000</v>
      </c>
      <c r="F5" s="4">
        <f>SUM(B5:E5)</f>
        <v>2589653.5</v>
      </c>
    </row>
    <row r="6" spans="1:6" x14ac:dyDescent="0.5">
      <c r="A6" s="2" t="s">
        <v>23</v>
      </c>
      <c r="B6" s="4"/>
      <c r="C6" s="4">
        <f>'COO-Facilities'!E9</f>
        <v>532000</v>
      </c>
      <c r="D6" s="4">
        <f>'COO-Facilities'!F9</f>
        <v>200000</v>
      </c>
      <c r="E6" s="4">
        <f>'COO-Facilities'!G9</f>
        <v>90000</v>
      </c>
      <c r="F6" s="4">
        <f>SUM(B6:E6)</f>
        <v>822000</v>
      </c>
    </row>
    <row r="7" spans="1:6" x14ac:dyDescent="0.5">
      <c r="A7" s="2" t="s">
        <v>34</v>
      </c>
      <c r="B7" s="4"/>
      <c r="C7" s="4"/>
      <c r="D7" s="4"/>
      <c r="E7" s="4"/>
      <c r="F7" s="4">
        <f>SUM(B7:E7)</f>
        <v>0</v>
      </c>
    </row>
    <row r="8" spans="1:6" x14ac:dyDescent="0.5">
      <c r="A8" s="2" t="s">
        <v>37</v>
      </c>
      <c r="B8" s="4">
        <f>'OEI - Equity &amp; Inclusion'!D5</f>
        <v>57956</v>
      </c>
      <c r="C8" s="4"/>
      <c r="D8" s="4"/>
      <c r="E8" s="4"/>
      <c r="F8" s="4">
        <f>SUM(B8:E8)</f>
        <v>57956</v>
      </c>
    </row>
    <row r="9" spans="1:6" x14ac:dyDescent="0.5">
      <c r="A9" s="7" t="s">
        <v>4</v>
      </c>
      <c r="B9" s="29">
        <f>SUM(B5:B8)</f>
        <v>66744.5</v>
      </c>
      <c r="C9" s="29">
        <f>SUM(C5:C8)</f>
        <v>873865</v>
      </c>
      <c r="D9" s="29">
        <f>SUM(D5:D8)</f>
        <v>299000</v>
      </c>
      <c r="E9" s="29">
        <f>SUM(E5:E8)</f>
        <v>2230000</v>
      </c>
      <c r="F9" s="29">
        <f>SUM(F5:F8)</f>
        <v>3469609.5</v>
      </c>
    </row>
    <row r="11" spans="1:6" x14ac:dyDescent="0.5">
      <c r="A11" s="2"/>
      <c r="B11" s="2"/>
      <c r="C11" s="2"/>
      <c r="D11" s="2"/>
      <c r="E11" s="2"/>
      <c r="F11" s="2"/>
    </row>
    <row r="12" spans="1:6" x14ac:dyDescent="0.5">
      <c r="A12" s="13" t="s">
        <v>33</v>
      </c>
      <c r="B12" s="2"/>
      <c r="C12" s="2"/>
      <c r="D12" s="2"/>
      <c r="E12" s="2"/>
      <c r="F12" s="2"/>
    </row>
    <row r="13" spans="1:6" x14ac:dyDescent="0.5">
      <c r="A13" s="2" t="s">
        <v>38</v>
      </c>
      <c r="B13" s="2"/>
      <c r="C13" s="2"/>
      <c r="D13" s="2"/>
      <c r="E13" s="2"/>
      <c r="F13" s="2"/>
    </row>
    <row r="14" spans="1:6" x14ac:dyDescent="0.5">
      <c r="A14" s="2"/>
      <c r="B14" s="2"/>
      <c r="C14" s="2"/>
      <c r="D14" s="2"/>
      <c r="E14" s="2"/>
      <c r="F14" s="2"/>
    </row>
    <row r="15" spans="1:6" x14ac:dyDescent="0.5">
      <c r="A15" s="2"/>
      <c r="B15" s="2"/>
      <c r="C15" s="2"/>
      <c r="D15" s="2"/>
      <c r="E15" s="2"/>
      <c r="F15" s="2"/>
    </row>
  </sheetData>
  <mergeCells count="1">
    <mergeCell ref="A1:F1"/>
  </mergeCells>
  <printOptions gridLines="1"/>
  <pageMargins left="0.7" right="0.7" top="0.75" bottom="0.75" header="0.3" footer="0.3"/>
  <pageSetup orientation="landscape" r:id="rId1"/>
  <headerFooter>
    <oddFooter>&amp;L&amp;Z&amp;F&amp;R&amp;D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EEBD-9664-4131-89BD-AB7B026DE5DC}">
  <sheetPr>
    <pageSetUpPr fitToPage="1"/>
  </sheetPr>
  <dimension ref="A1:G19"/>
  <sheetViews>
    <sheetView workbookViewId="0">
      <selection activeCell="C6" sqref="C6"/>
    </sheetView>
  </sheetViews>
  <sheetFormatPr defaultColWidth="9.1328125" defaultRowHeight="13.9" x14ac:dyDescent="0.4"/>
  <cols>
    <col min="1" max="1" width="44.46484375" style="13" customWidth="1"/>
    <col min="2" max="2" width="10.86328125" style="13" bestFit="1" customWidth="1"/>
    <col min="3" max="3" width="12.796875" style="13" bestFit="1" customWidth="1"/>
    <col min="4" max="4" width="15.53125" style="13" customWidth="1"/>
    <col min="5" max="5" width="18.796875" style="13" customWidth="1"/>
    <col min="6" max="7" width="15.53125" style="13" customWidth="1"/>
    <col min="8" max="16384" width="9.1328125" style="13"/>
  </cols>
  <sheetData>
    <row r="1" spans="1:7" s="8" customFormat="1" ht="40.9" x14ac:dyDescent="0.4">
      <c r="A1" s="5" t="s">
        <v>25</v>
      </c>
      <c r="B1" s="5" t="s">
        <v>27</v>
      </c>
      <c r="C1" s="5" t="s">
        <v>26</v>
      </c>
      <c r="D1" s="28" t="s">
        <v>29</v>
      </c>
      <c r="E1" s="28" t="s">
        <v>3</v>
      </c>
      <c r="F1" s="28" t="s">
        <v>1</v>
      </c>
      <c r="G1" s="28" t="s">
        <v>24</v>
      </c>
    </row>
    <row r="2" spans="1:7" x14ac:dyDescent="0.4">
      <c r="A2" s="9" t="s">
        <v>13</v>
      </c>
      <c r="B2" s="10"/>
      <c r="C2" s="10"/>
      <c r="D2" s="11"/>
      <c r="E2" s="11">
        <v>60000</v>
      </c>
      <c r="F2" s="12"/>
      <c r="G2" s="12"/>
    </row>
    <row r="3" spans="1:7" s="18" customFormat="1" x14ac:dyDescent="0.4">
      <c r="A3" s="14" t="s">
        <v>12</v>
      </c>
      <c r="B3" s="15"/>
      <c r="C3" s="15"/>
      <c r="D3" s="16"/>
      <c r="E3" s="16">
        <v>85000</v>
      </c>
      <c r="F3" s="17"/>
      <c r="G3" s="17"/>
    </row>
    <row r="4" spans="1:7" x14ac:dyDescent="0.4">
      <c r="A4" s="19" t="s">
        <v>11</v>
      </c>
      <c r="B4" s="20"/>
      <c r="C4" s="20"/>
      <c r="D4" s="21"/>
      <c r="E4" s="21">
        <v>13500</v>
      </c>
      <c r="F4" s="22"/>
      <c r="G4" s="22"/>
    </row>
    <row r="5" spans="1:7" s="18" customFormat="1" x14ac:dyDescent="0.4">
      <c r="A5" s="19" t="s">
        <v>10</v>
      </c>
      <c r="B5" s="20"/>
      <c r="C5" s="20"/>
      <c r="D5" s="21"/>
      <c r="E5" s="21">
        <v>41500</v>
      </c>
      <c r="F5" s="22"/>
      <c r="G5" s="22"/>
    </row>
    <row r="6" spans="1:7" ht="14" customHeight="1" x14ac:dyDescent="0.4">
      <c r="A6" s="23" t="s">
        <v>9</v>
      </c>
      <c r="B6" s="24"/>
      <c r="C6" s="24">
        <f>105000*0.0837</f>
        <v>8788.5</v>
      </c>
      <c r="D6" s="25">
        <f>B6+C6</f>
        <v>8788.5</v>
      </c>
      <c r="E6" s="25">
        <v>105000</v>
      </c>
      <c r="F6" s="26"/>
      <c r="G6" s="26"/>
    </row>
    <row r="7" spans="1:7" x14ac:dyDescent="0.4">
      <c r="A7" s="23" t="s">
        <v>8</v>
      </c>
      <c r="B7" s="24"/>
      <c r="C7" s="24"/>
      <c r="D7" s="25"/>
      <c r="E7" s="25">
        <v>36865</v>
      </c>
      <c r="F7" s="26"/>
      <c r="G7" s="26"/>
    </row>
    <row r="8" spans="1:7" x14ac:dyDescent="0.4">
      <c r="A8" s="23" t="s">
        <v>18</v>
      </c>
      <c r="B8" s="24"/>
      <c r="C8" s="24"/>
      <c r="D8" s="25"/>
      <c r="E8" s="25"/>
      <c r="F8" s="21"/>
      <c r="G8" s="21">
        <v>400000</v>
      </c>
    </row>
    <row r="9" spans="1:7" x14ac:dyDescent="0.4">
      <c r="A9" s="35" t="s">
        <v>35</v>
      </c>
      <c r="B9" s="36"/>
      <c r="C9" s="36"/>
      <c r="D9" s="37"/>
      <c r="E9" s="37"/>
      <c r="F9" s="38"/>
      <c r="G9" s="38"/>
    </row>
    <row r="10" spans="1:7" x14ac:dyDescent="0.4">
      <c r="A10" s="23" t="s">
        <v>17</v>
      </c>
      <c r="B10" s="24"/>
      <c r="C10" s="24"/>
      <c r="D10" s="25"/>
      <c r="E10" s="25"/>
      <c r="F10" s="21"/>
      <c r="G10" s="21">
        <v>650000</v>
      </c>
    </row>
    <row r="11" spans="1:7" x14ac:dyDescent="0.4">
      <c r="A11" s="23" t="s">
        <v>16</v>
      </c>
      <c r="B11" s="24"/>
      <c r="C11" s="24"/>
      <c r="D11" s="25"/>
      <c r="E11" s="25"/>
      <c r="F11" s="21"/>
      <c r="G11" s="21">
        <v>1090000</v>
      </c>
    </row>
    <row r="12" spans="1:7" x14ac:dyDescent="0.4">
      <c r="A12" s="23" t="s">
        <v>15</v>
      </c>
      <c r="B12" s="24"/>
      <c r="C12" s="24"/>
      <c r="D12" s="25"/>
      <c r="E12" s="25"/>
      <c r="F12" s="21">
        <v>60000</v>
      </c>
      <c r="G12" s="21"/>
    </row>
    <row r="13" spans="1:7" x14ac:dyDescent="0.4">
      <c r="A13" s="23" t="s">
        <v>14</v>
      </c>
      <c r="B13" s="24"/>
      <c r="C13" s="24"/>
      <c r="D13" s="25"/>
      <c r="E13" s="25"/>
      <c r="F13" s="21">
        <v>39000</v>
      </c>
      <c r="G13" s="21"/>
    </row>
    <row r="14" spans="1:7" x14ac:dyDescent="0.4">
      <c r="A14" s="23"/>
      <c r="B14" s="24"/>
      <c r="C14" s="24"/>
      <c r="D14" s="25"/>
      <c r="E14" s="25"/>
      <c r="F14" s="26"/>
      <c r="G14" s="26"/>
    </row>
    <row r="15" spans="1:7" x14ac:dyDescent="0.4">
      <c r="A15" s="23"/>
      <c r="B15" s="24"/>
      <c r="C15" s="24"/>
      <c r="D15" s="25"/>
      <c r="E15" s="25"/>
      <c r="F15" s="26"/>
      <c r="G15" s="26"/>
    </row>
    <row r="16" spans="1:7" x14ac:dyDescent="0.4">
      <c r="A16" s="23"/>
      <c r="B16" s="24"/>
      <c r="C16" s="24"/>
      <c r="D16" s="25"/>
      <c r="E16" s="25"/>
      <c r="F16" s="26"/>
      <c r="G16" s="26"/>
    </row>
    <row r="17" spans="1:7" x14ac:dyDescent="0.4">
      <c r="A17" s="27" t="s">
        <v>5</v>
      </c>
      <c r="B17" s="6">
        <f t="shared" ref="B17:G17" si="0">SUM(B2:B15)</f>
        <v>0</v>
      </c>
      <c r="C17" s="6">
        <f t="shared" si="0"/>
        <v>8788.5</v>
      </c>
      <c r="D17" s="29">
        <f t="shared" si="0"/>
        <v>8788.5</v>
      </c>
      <c r="E17" s="29">
        <f t="shared" si="0"/>
        <v>341865</v>
      </c>
      <c r="F17" s="29">
        <f t="shared" si="0"/>
        <v>99000</v>
      </c>
      <c r="G17" s="29">
        <f t="shared" si="0"/>
        <v>2140000</v>
      </c>
    </row>
    <row r="19" spans="1:7" x14ac:dyDescent="0.4">
      <c r="A19" s="13" t="s">
        <v>36</v>
      </c>
    </row>
  </sheetData>
  <pageMargins left="0.7" right="0.7" top="0.75" bottom="0.75" header="0.3" footer="0.3"/>
  <pageSetup scale="91" orientation="landscape" r:id="rId1"/>
  <headerFooter>
    <oddHeader>&amp;C&amp;"Times New Roman,Bold"&amp;14&amp;A</oddHeader>
    <oddFooter>&amp;L&amp;Z&amp;F&amp;R&amp;D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ED51E-BF59-4115-9944-393AB8DB79A2}">
  <sheetPr>
    <pageSetUpPr fitToPage="1"/>
  </sheetPr>
  <dimension ref="A1:G9"/>
  <sheetViews>
    <sheetView workbookViewId="0">
      <selection activeCell="E9" sqref="E9:G9"/>
    </sheetView>
  </sheetViews>
  <sheetFormatPr defaultColWidth="9.1328125" defaultRowHeight="13.9" x14ac:dyDescent="0.4"/>
  <cols>
    <col min="1" max="1" width="44.46484375" style="13" customWidth="1"/>
    <col min="2" max="2" width="10.86328125" style="13" bestFit="1" customWidth="1"/>
    <col min="3" max="3" width="12.796875" style="13" bestFit="1" customWidth="1"/>
    <col min="4" max="4" width="15.53125" style="13" customWidth="1"/>
    <col min="5" max="5" width="18.796875" style="13" customWidth="1"/>
    <col min="6" max="7" width="15.53125" style="13" customWidth="1"/>
    <col min="8" max="16384" width="9.1328125" style="13"/>
  </cols>
  <sheetData>
    <row r="1" spans="1:7" s="8" customFormat="1" ht="40.9" x14ac:dyDescent="0.4">
      <c r="A1" s="5" t="s">
        <v>25</v>
      </c>
      <c r="B1" s="5" t="s">
        <v>27</v>
      </c>
      <c r="C1" s="5" t="s">
        <v>26</v>
      </c>
      <c r="D1" s="28" t="s">
        <v>29</v>
      </c>
      <c r="E1" s="28" t="s">
        <v>3</v>
      </c>
      <c r="F1" s="28" t="s">
        <v>1</v>
      </c>
      <c r="G1" s="28" t="s">
        <v>24</v>
      </c>
    </row>
    <row r="2" spans="1:7" x14ac:dyDescent="0.4">
      <c r="A2" s="9" t="s">
        <v>19</v>
      </c>
      <c r="B2" s="10"/>
      <c r="C2" s="10"/>
      <c r="D2" s="11"/>
      <c r="E2" s="11">
        <v>22000</v>
      </c>
      <c r="F2" s="12"/>
      <c r="G2" s="12"/>
    </row>
    <row r="3" spans="1:7" s="18" customFormat="1" ht="41.65" x14ac:dyDescent="0.4">
      <c r="A3" s="14" t="s">
        <v>20</v>
      </c>
      <c r="B3" s="15"/>
      <c r="C3" s="15"/>
      <c r="D3" s="16"/>
      <c r="E3" s="16">
        <v>135000</v>
      </c>
      <c r="F3" s="17"/>
      <c r="G3" s="17"/>
    </row>
    <row r="4" spans="1:7" ht="27.75" x14ac:dyDescent="0.4">
      <c r="A4" s="19" t="s">
        <v>21</v>
      </c>
      <c r="B4" s="20"/>
      <c r="C4" s="20"/>
      <c r="D4" s="21"/>
      <c r="E4" s="21">
        <v>275000</v>
      </c>
      <c r="F4" s="22"/>
      <c r="G4" s="22"/>
    </row>
    <row r="5" spans="1:7" s="18" customFormat="1" ht="27.75" x14ac:dyDescent="0.4">
      <c r="A5" s="19" t="s">
        <v>30</v>
      </c>
      <c r="B5" s="20"/>
      <c r="C5" s="20"/>
      <c r="D5" s="21"/>
      <c r="E5" s="21">
        <v>100000</v>
      </c>
      <c r="F5" s="22"/>
      <c r="G5" s="22"/>
    </row>
    <row r="6" spans="1:7" ht="14" customHeight="1" x14ac:dyDescent="0.4">
      <c r="A6" s="23" t="s">
        <v>22</v>
      </c>
      <c r="B6" s="24"/>
      <c r="C6" s="24"/>
      <c r="D6" s="25"/>
      <c r="E6" s="25"/>
      <c r="F6" s="26">
        <v>200000</v>
      </c>
      <c r="G6" s="26"/>
    </row>
    <row r="7" spans="1:7" x14ac:dyDescent="0.4">
      <c r="A7" s="23" t="s">
        <v>31</v>
      </c>
      <c r="B7" s="24"/>
      <c r="C7" s="24"/>
      <c r="D7" s="25"/>
      <c r="E7" s="25"/>
      <c r="F7" s="26"/>
      <c r="G7" s="26">
        <v>90000</v>
      </c>
    </row>
    <row r="8" spans="1:7" x14ac:dyDescent="0.4">
      <c r="A8" s="23"/>
      <c r="B8" s="24"/>
      <c r="C8" s="24"/>
      <c r="D8" s="25"/>
      <c r="E8" s="25"/>
      <c r="F8" s="26"/>
      <c r="G8" s="26"/>
    </row>
    <row r="9" spans="1:7" x14ac:dyDescent="0.4">
      <c r="A9" s="27" t="s">
        <v>5</v>
      </c>
      <c r="B9" s="6">
        <f t="shared" ref="B9:G9" si="0">SUM(B2:B7)</f>
        <v>0</v>
      </c>
      <c r="C9" s="6">
        <f t="shared" si="0"/>
        <v>0</v>
      </c>
      <c r="D9" s="29">
        <f t="shared" si="0"/>
        <v>0</v>
      </c>
      <c r="E9" s="29">
        <f t="shared" si="0"/>
        <v>532000</v>
      </c>
      <c r="F9" s="29">
        <f t="shared" si="0"/>
        <v>200000</v>
      </c>
      <c r="G9" s="29">
        <f t="shared" si="0"/>
        <v>90000</v>
      </c>
    </row>
  </sheetData>
  <pageMargins left="0.7" right="0.7" top="0.75" bottom="0.75" header="0.3" footer="0.3"/>
  <pageSetup scale="91" orientation="landscape" r:id="rId1"/>
  <headerFooter>
    <oddHeader>&amp;C&amp;"Times New Roman,Bold"&amp;14&amp;A</oddHeader>
    <oddFooter>&amp;L&amp;Z&amp;F&amp;R&amp;D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917D-A533-4489-B66A-D5FED5B3A7E8}">
  <sheetPr>
    <pageSetUpPr fitToPage="1"/>
  </sheetPr>
  <dimension ref="A1:G8"/>
  <sheetViews>
    <sheetView workbookViewId="0">
      <selection activeCell="A8" sqref="A8"/>
    </sheetView>
  </sheetViews>
  <sheetFormatPr defaultColWidth="9.1328125" defaultRowHeight="13.9" x14ac:dyDescent="0.4"/>
  <cols>
    <col min="1" max="1" width="44.46484375" style="13" customWidth="1"/>
    <col min="2" max="2" width="10.86328125" style="13" bestFit="1" customWidth="1"/>
    <col min="3" max="3" width="12.796875" style="13" bestFit="1" customWidth="1"/>
    <col min="4" max="4" width="15.53125" style="13" customWidth="1"/>
    <col min="5" max="5" width="18.796875" style="13" customWidth="1"/>
    <col min="6" max="7" width="15.53125" style="13" customWidth="1"/>
    <col min="8" max="16384" width="9.1328125" style="13"/>
  </cols>
  <sheetData>
    <row r="1" spans="1:7" s="8" customFormat="1" ht="40.9" x14ac:dyDescent="0.4">
      <c r="A1" s="5" t="s">
        <v>25</v>
      </c>
      <c r="B1" s="5" t="s">
        <v>27</v>
      </c>
      <c r="C1" s="5" t="s">
        <v>26</v>
      </c>
      <c r="D1" s="28" t="s">
        <v>29</v>
      </c>
      <c r="E1" s="28" t="s">
        <v>3</v>
      </c>
      <c r="F1" s="28" t="s">
        <v>1</v>
      </c>
      <c r="G1" s="28" t="s">
        <v>24</v>
      </c>
    </row>
    <row r="2" spans="1:7" ht="55.5" x14ac:dyDescent="0.4">
      <c r="A2" s="31" t="s">
        <v>7</v>
      </c>
      <c r="B2" s="32"/>
      <c r="C2" s="32"/>
      <c r="D2" s="33"/>
      <c r="E2" s="33"/>
      <c r="F2" s="34">
        <v>12000</v>
      </c>
      <c r="G2" s="12"/>
    </row>
    <row r="3" spans="1:7" s="18" customFormat="1" x14ac:dyDescent="0.4">
      <c r="A3" s="14"/>
      <c r="B3" s="15"/>
      <c r="C3" s="15"/>
      <c r="D3" s="16"/>
      <c r="E3" s="16"/>
      <c r="F3" s="17"/>
      <c r="G3" s="17"/>
    </row>
    <row r="4" spans="1:7" x14ac:dyDescent="0.4">
      <c r="A4" s="23"/>
      <c r="B4" s="24"/>
      <c r="C4" s="24"/>
      <c r="D4" s="25"/>
      <c r="E4" s="25"/>
      <c r="F4" s="26"/>
      <c r="G4" s="26"/>
    </row>
    <row r="5" spans="1:7" x14ac:dyDescent="0.4">
      <c r="A5" s="27" t="s">
        <v>5</v>
      </c>
      <c r="B5" s="6">
        <f t="shared" ref="B5:G5" si="0">SUM(B2:B3)</f>
        <v>0</v>
      </c>
      <c r="C5" s="6">
        <f t="shared" si="0"/>
        <v>0</v>
      </c>
      <c r="D5" s="29">
        <f t="shared" si="0"/>
        <v>0</v>
      </c>
      <c r="E5" s="29">
        <f t="shared" si="0"/>
        <v>0</v>
      </c>
      <c r="F5" s="29">
        <f t="shared" si="0"/>
        <v>12000</v>
      </c>
      <c r="G5" s="29">
        <f t="shared" si="0"/>
        <v>0</v>
      </c>
    </row>
    <row r="8" spans="1:7" x14ac:dyDescent="0.4">
      <c r="A8" s="13" t="s">
        <v>33</v>
      </c>
    </row>
  </sheetData>
  <pageMargins left="0.7" right="0.7" top="0.75" bottom="0.75" header="0.3" footer="0.3"/>
  <pageSetup scale="91" orientation="landscape" r:id="rId1"/>
  <headerFooter>
    <oddHeader>&amp;C&amp;"Times New Roman,Bold"&amp;14&amp;A</oddHeader>
    <oddFooter>&amp;L&amp;Z&amp;F&amp;R&amp;D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DCA7-0D14-4160-B104-22DA70485C47}">
  <sheetPr>
    <pageSetUpPr fitToPage="1"/>
  </sheetPr>
  <dimension ref="A1:G7"/>
  <sheetViews>
    <sheetView workbookViewId="0">
      <selection activeCell="D3" sqref="D3"/>
    </sheetView>
  </sheetViews>
  <sheetFormatPr defaultColWidth="9.1328125" defaultRowHeight="13.9" x14ac:dyDescent="0.4"/>
  <cols>
    <col min="1" max="1" width="44.46484375" style="13" customWidth="1"/>
    <col min="2" max="2" width="10.86328125" style="13" bestFit="1" customWidth="1"/>
    <col min="3" max="3" width="12.796875" style="13" bestFit="1" customWidth="1"/>
    <col min="4" max="4" width="15.53125" style="13" customWidth="1"/>
    <col min="5" max="5" width="18.796875" style="13" customWidth="1"/>
    <col min="6" max="7" width="15.53125" style="13" customWidth="1"/>
    <col min="8" max="16384" width="9.1328125" style="13"/>
  </cols>
  <sheetData>
    <row r="1" spans="1:7" s="8" customFormat="1" ht="40.9" x14ac:dyDescent="0.4">
      <c r="A1" s="5" t="s">
        <v>25</v>
      </c>
      <c r="B1" s="5" t="s">
        <v>27</v>
      </c>
      <c r="C1" s="5" t="s">
        <v>26</v>
      </c>
      <c r="D1" s="28" t="s">
        <v>28</v>
      </c>
      <c r="E1" s="28" t="s">
        <v>3</v>
      </c>
      <c r="F1" s="28" t="s">
        <v>1</v>
      </c>
      <c r="G1" s="28" t="s">
        <v>24</v>
      </c>
    </row>
    <row r="2" spans="1:7" x14ac:dyDescent="0.4">
      <c r="A2" s="9" t="s">
        <v>39</v>
      </c>
      <c r="B2" s="10"/>
      <c r="C2" s="10"/>
      <c r="D2" s="11">
        <f>25026+32930</f>
        <v>57956</v>
      </c>
      <c r="E2" s="11"/>
      <c r="F2" s="12"/>
      <c r="G2" s="12"/>
    </row>
    <row r="3" spans="1:7" s="18" customFormat="1" x14ac:dyDescent="0.4">
      <c r="A3" s="14"/>
      <c r="B3" s="15"/>
      <c r="C3" s="15"/>
      <c r="D3" s="16"/>
      <c r="E3" s="16"/>
      <c r="F3" s="17"/>
      <c r="G3" s="17"/>
    </row>
    <row r="4" spans="1:7" x14ac:dyDescent="0.4">
      <c r="A4" s="23"/>
      <c r="B4" s="24"/>
      <c r="C4" s="24"/>
      <c r="D4" s="25"/>
      <c r="E4" s="25"/>
      <c r="F4" s="26"/>
      <c r="G4" s="26"/>
    </row>
    <row r="5" spans="1:7" x14ac:dyDescent="0.4">
      <c r="A5" s="27" t="s">
        <v>5</v>
      </c>
      <c r="B5" s="6">
        <f t="shared" ref="B5:G5" si="0">SUM(B2:B3)</f>
        <v>0</v>
      </c>
      <c r="C5" s="6">
        <f t="shared" si="0"/>
        <v>0</v>
      </c>
      <c r="D5" s="29">
        <f t="shared" si="0"/>
        <v>57956</v>
      </c>
      <c r="E5" s="29">
        <f t="shared" si="0"/>
        <v>0</v>
      </c>
      <c r="F5" s="29">
        <f t="shared" si="0"/>
        <v>0</v>
      </c>
      <c r="G5" s="29">
        <f t="shared" si="0"/>
        <v>0</v>
      </c>
    </row>
    <row r="7" spans="1:7" x14ac:dyDescent="0.4">
      <c r="A7" s="13" t="s">
        <v>40</v>
      </c>
    </row>
  </sheetData>
  <pageMargins left="0.7" right="0.7" top="0.75" bottom="0.75" header="0.3" footer="0.3"/>
  <pageSetup scale="91" orientation="landscape" r:id="rId1"/>
  <headerFooter>
    <oddHeader>&amp;C&amp;"Times New Roman,Bold"&amp;14&amp;A</oddHeader>
    <oddFooter>&amp;L&amp;Z&amp;F&amp;R&amp;D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3" ma:contentTypeDescription="Create a new document." ma:contentTypeScope="" ma:versionID="d3cf23fe77fa49d9a7a22fe12c70c469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e70ad7842af09dee518620d15841ec41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323C73-3AE9-459D-8EB1-03CC83FD5C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A7DF04-2049-46F0-9E38-BF171B1B26A1}">
  <ds:schemaRefs>
    <ds:schemaRef ds:uri="fce1a9b3-876c-481d-9ebf-ee1ba0063a5f"/>
    <ds:schemaRef ds:uri="http://schemas.microsoft.com/sharepoint/v3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13157ccd-cfd1-435b-b54a-77ed15165e25"/>
  </ds:schemaRefs>
</ds:datastoreItem>
</file>

<file path=customXml/itemProps3.xml><?xml version="1.0" encoding="utf-8"?>
<ds:datastoreItem xmlns:ds="http://schemas.openxmlformats.org/officeDocument/2006/customXml" ds:itemID="{408B74F0-A3C1-475C-B73A-C2EA47296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UPBC Summary of Submissions-Rev</vt:lpstr>
      <vt:lpstr>CIO-Information Technology</vt:lpstr>
      <vt:lpstr>COO-Facilities</vt:lpstr>
      <vt:lpstr>OIRA-Institutional Research</vt:lpstr>
      <vt:lpstr>OEI - Equity &amp; Inclusion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Bucher, Lisa (Budget)</dc:creator>
  <cp:lastModifiedBy>Bucher, Lisa (Chief Budget Officer)</cp:lastModifiedBy>
  <cp:lastPrinted>2022-04-22T16:07:48Z</cp:lastPrinted>
  <dcterms:created xsi:type="dcterms:W3CDTF">2021-04-21T13:37:07Z</dcterms:created>
  <dcterms:modified xsi:type="dcterms:W3CDTF">2022-05-03T20:12:13Z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</Properties>
</file>